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ustomProperty3.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enermich0.sharepoint.com/sites/ServerEnermi/Documenti condivisi/Enermi - Condiviso/SvizzeraEnergiaComuni/Programma_SmartCity/Prodotti/SmartSiteTool/"/>
    </mc:Choice>
  </mc:AlternateContent>
  <xr:revisionPtr revIDLastSave="845" documentId="8_{2EE0F527-E954-42A1-BE48-2863B0A1427C}" xr6:coauthVersionLast="47" xr6:coauthVersionMax="47" xr10:uidLastSave="{E83C709F-B8F2-4ED9-A904-B93ABE26C5E7}"/>
  <bookViews>
    <workbookView xWindow="-120" yWindow="-120" windowWidth="29040" windowHeight="15840" xr2:uid="{00000000-000D-0000-FFFF-FFFF00000000}"/>
  </bookViews>
  <sheets>
    <sheet name="Valutazione" sheetId="2" r:id="rId1"/>
    <sheet name="Risultati" sheetId="5" r:id="rId2"/>
    <sheet name="Wertelisten" sheetId="3" state="hidden" r:id="rId3"/>
  </sheets>
  <definedNames>
    <definedName name="_xlnm._FilterDatabase" localSheetId="0" hidden="1">Valutazione!$E$1:$E$167</definedName>
    <definedName name="_xlnm.Print_Area" localSheetId="1">Risultati!$A$1:$N$80</definedName>
    <definedName name="_xlnm.Print_Area" localSheetId="0">Valutazione!$A$1:$F$167</definedName>
    <definedName name="Werteliste1">Wertelisten!$A$2:$A$5</definedName>
    <definedName name="Werteliste2">Wertelisten!$B$2:$B$6</definedName>
    <definedName name="Werteliste3">Wertelisten!$C$2:$C$8</definedName>
  </definedNames>
  <calcPr calcId="191029"/>
  <webPublishing allowPng="1" targetScreenSize="1024x768" codePage="6500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4" i="5" l="1"/>
  <c r="B10" i="5" l="1"/>
  <c r="D72" i="5" l="1"/>
  <c r="C72" i="5"/>
  <c r="B72" i="5"/>
  <c r="A72" i="5"/>
  <c r="D71" i="5"/>
  <c r="C71" i="5"/>
  <c r="B71" i="5"/>
  <c r="A71" i="5"/>
  <c r="D70" i="5"/>
  <c r="C70" i="5"/>
  <c r="B70" i="5"/>
  <c r="A70" i="5"/>
  <c r="D69" i="5"/>
  <c r="C69" i="5"/>
  <c r="B69" i="5"/>
  <c r="A69" i="5"/>
  <c r="D68" i="5"/>
  <c r="C68" i="5"/>
  <c r="B68" i="5"/>
  <c r="A68" i="5"/>
  <c r="D67" i="5"/>
  <c r="C67" i="5"/>
  <c r="B67" i="5"/>
  <c r="A67" i="5"/>
  <c r="D66" i="5"/>
  <c r="C66" i="5"/>
  <c r="B66" i="5"/>
  <c r="A66" i="5"/>
  <c r="D65" i="5"/>
  <c r="C65" i="5"/>
  <c r="B65" i="5"/>
  <c r="A65" i="5"/>
  <c r="D64" i="5"/>
  <c r="C64" i="5"/>
  <c r="B64" i="5"/>
  <c r="A64" i="5"/>
  <c r="D63" i="5"/>
  <c r="C63" i="5"/>
  <c r="B63" i="5"/>
  <c r="A63" i="5"/>
  <c r="D62" i="5"/>
  <c r="C62" i="5"/>
  <c r="B62" i="5"/>
  <c r="A62" i="5"/>
  <c r="D61" i="5"/>
  <c r="C61" i="5"/>
  <c r="B61" i="5"/>
  <c r="A61" i="5"/>
  <c r="D60" i="5"/>
  <c r="C60" i="5"/>
  <c r="B60" i="5"/>
  <c r="A60" i="5"/>
  <c r="D59" i="5"/>
  <c r="C59" i="5"/>
  <c r="B59" i="5"/>
  <c r="A59" i="5"/>
  <c r="D58" i="5"/>
  <c r="C58" i="5"/>
  <c r="B58" i="5"/>
  <c r="A58" i="5"/>
  <c r="E20" i="2"/>
  <c r="C4" i="5" s="1"/>
  <c r="E162" i="2"/>
  <c r="E153" i="2"/>
  <c r="E143" i="2"/>
  <c r="E133" i="2"/>
  <c r="C15" i="5" s="1"/>
  <c r="E122" i="2"/>
  <c r="E112" i="2"/>
  <c r="E103" i="2"/>
  <c r="E93" i="2"/>
  <c r="E83" i="2"/>
  <c r="E73" i="2"/>
  <c r="E63" i="2"/>
  <c r="E52" i="2"/>
  <c r="E41" i="2"/>
  <c r="E30" i="2"/>
  <c r="C5" i="5" s="1"/>
  <c r="D74" i="5" l="1"/>
  <c r="E58" i="5"/>
  <c r="E59" i="5"/>
  <c r="E61" i="5"/>
  <c r="E63" i="5"/>
  <c r="E65" i="5"/>
  <c r="E67" i="5"/>
  <c r="E69" i="5"/>
  <c r="E71" i="5"/>
  <c r="E60" i="5"/>
  <c r="E62" i="5"/>
  <c r="E64" i="5"/>
  <c r="E66" i="5"/>
  <c r="E68" i="5"/>
  <c r="E70" i="5"/>
  <c r="E72" i="5"/>
  <c r="C74" i="5"/>
  <c r="E74" i="5" l="1"/>
  <c r="C18" i="5"/>
  <c r="C17" i="5"/>
  <c r="C16" i="5"/>
  <c r="C14" i="5"/>
  <c r="C13" i="5"/>
  <c r="C12" i="5"/>
  <c r="C11" i="5"/>
  <c r="C10" i="5"/>
  <c r="C9" i="5"/>
  <c r="C8" i="5"/>
  <c r="C7" i="5"/>
  <c r="C6" i="5"/>
  <c r="C31" i="5" s="1"/>
  <c r="B18" i="5"/>
  <c r="B17" i="5"/>
  <c r="B16" i="5"/>
  <c r="B15" i="5"/>
  <c r="B14" i="5"/>
  <c r="B13" i="5"/>
  <c r="B12" i="5"/>
  <c r="B11" i="5"/>
  <c r="B9" i="5"/>
  <c r="B8" i="5"/>
  <c r="B7" i="5"/>
  <c r="B6" i="5"/>
  <c r="B5" i="5"/>
  <c r="B4" i="5"/>
  <c r="A18" i="5"/>
  <c r="A17" i="5"/>
  <c r="A16" i="5"/>
  <c r="A15" i="5"/>
  <c r="A13" i="5"/>
  <c r="A12" i="5"/>
  <c r="A11" i="5"/>
  <c r="A10" i="5"/>
  <c r="A9" i="5"/>
  <c r="A8" i="5"/>
  <c r="A7" i="5"/>
  <c r="A6" i="5"/>
  <c r="A5" i="5"/>
  <c r="A4" i="5"/>
  <c r="A31" i="5" s="1"/>
  <c r="C36" i="5" l="1"/>
  <c r="C34" i="5"/>
  <c r="C33" i="5"/>
  <c r="A35" i="5"/>
  <c r="A32" i="5"/>
  <c r="A34" i="5"/>
  <c r="A36" i="5"/>
  <c r="A33" i="5"/>
  <c r="C32" i="5"/>
  <c r="C35" i="5"/>
  <c r="C38" i="5" l="1"/>
</calcChain>
</file>

<file path=xl/sharedStrings.xml><?xml version="1.0" encoding="utf-8"?>
<sst xmlns="http://schemas.openxmlformats.org/spreadsheetml/2006/main" count="391" uniqueCount="149">
  <si>
    <t>Serie di misure 1</t>
  </si>
  <si>
    <t>Logistica dell’area o del quartiere</t>
  </si>
  <si>
    <t>Risultato</t>
  </si>
  <si>
    <t>Ambito</t>
  </si>
  <si>
    <t>Smart Site «Mobility»</t>
  </si>
  <si>
    <t>Obiettivo</t>
  </si>
  <si>
    <t>Descrizione</t>
  </si>
  <si>
    <t>Domanda 1</t>
  </si>
  <si>
    <t>.</t>
  </si>
  <si>
    <t>Domanda 2</t>
  </si>
  <si>
    <t>Domanda 3</t>
  </si>
  <si>
    <t>Serie di misure 2</t>
  </si>
  <si>
    <t>Mobilità combinata</t>
  </si>
  <si>
    <t>Nell’area o nel quartiere i residenti e i lavoratori dispongono di un’offerta di trasporti pubblici diversificata, efficiente dal punto di vista energetico e rispettosa del clima?</t>
  </si>
  <si>
    <t>I residenti (ad esempio in caso di trasloco) e i lavoratori ricevono informazioni sulle offerte di mobilità pubblica specifiche per l’area o il quartiere?</t>
  </si>
  <si>
    <t>Domanda 4</t>
  </si>
  <si>
    <t>L’uso dei mezzi pubblici e delle offerte di mobilità condivisa è promosso tramite voucher e promozioni?</t>
  </si>
  <si>
    <t>Serie di misure 3</t>
  </si>
  <si>
    <t>Mobilità elettrica</t>
  </si>
  <si>
    <t>Sono disponibili stazioni per la ricarica privata o pubblica o per i veicoli elettrici in car sharing?</t>
  </si>
  <si>
    <t>Serie di misure 4</t>
  </si>
  <si>
    <t>Community Building</t>
  </si>
  <si>
    <t>Smart Site «People»</t>
  </si>
  <si>
    <t>Esistono luoghi d’incontro in cui i residenti e i lavoratori possono incontrarsi senza obbligo di consumazione?</t>
  </si>
  <si>
    <t>Esistono eventi regolari nell’area o nel quartiere, come feste di quartiere o aziendali, eventi informativi o attività comuni, comprese le infrastrutture necessarie?</t>
  </si>
  <si>
    <t>Esistono gruppi professionali (associazioni) con persone di riferimento o ambasciatori che mantengono vivo il quartiere o il campus con attività o che sostengono le iniziative dei residenti e dei lavoratori?</t>
  </si>
  <si>
    <t>I meccanismi esistenti (eventi, gruppi, luoghi d’incontro) vengono utilizzati per sensibilizzare i residenti e i lavoratori a uno stile di vita più rispettoso dell’energia e del clima?</t>
  </si>
  <si>
    <t>Serie di misure 5</t>
  </si>
  <si>
    <t>Impronta personale</t>
  </si>
  <si>
    <t>Valutare il fabbisogno di energia e risorse e le emissioni a livello di realizzazione, esercizio e mobilità quotidiana od occasionale, consumi e alimentazione per persone, economie domestiche e lavoratori.</t>
  </si>
  <si>
    <t>Serie di misure 6</t>
  </si>
  <si>
    <t>Room Sharing</t>
  </si>
  <si>
    <t>Smart Site «Economy»</t>
  </si>
  <si>
    <t>L’area, il quartiere o l’azienda dispone di stanze/appartamenti per gli ospiti o di postazioni di lavoro flessibili?</t>
  </si>
  <si>
    <t>Serie di misure 7</t>
  </si>
  <si>
    <t>L’area o il quartiere propone offerte di beni e servizi rispettosi del clima, efficienti dal punto di vista delle risorse e socialmente sostenibili. Inoltre, viene garantito uno smaltimento dei rifiuti rispettoso delle risorse.</t>
  </si>
  <si>
    <t xml:space="preserve">Nell’area o nel quartiere sono presenti depositi di distributori alimentari con offerte regionali e sostenibili? Oppure è organizzata una giornata di consegna? </t>
  </si>
  <si>
    <t>Serie di misure 8</t>
  </si>
  <si>
    <t>Condivisione di beni e servizi</t>
  </si>
  <si>
    <t>La condivisione e lo scambio di beni e servizi contribuiscono all’utilizzo efficiente delle risorse e allo scambio tra residenti.</t>
  </si>
  <si>
    <t>Promuovendo attivamente un’ampia varietà di opportunità di condivisione e di scambio si contribuisce a un uso efficiente delle risorse e si fornisce una piattaforma d’interazione sociale. L’aiuto tra vicini crea comunità conviviali e promuove la solidarietà tra i residenti, anche in tempi di crisi. La condivisione e lo scambio spaziano dagli oggetti (elettrodomestici, libri, attrezzi) alle ricette, dal tempo alle offerte culturali.</t>
  </si>
  <si>
    <t>Viene incoraggiato lo scambio di servizi, come l’aiuto nei compiti, la cura dei fiori o l’accudimento dell’abitazione?</t>
  </si>
  <si>
    <t>Serie di misure 9</t>
  </si>
  <si>
    <t>Approvvigionamento energetico smart</t>
  </si>
  <si>
    <t>Smart Site «Buildings &amp; Environment»</t>
  </si>
  <si>
    <t>Ridurre il consumo di energie non rinnovabili, aumentare la quota di energie rinnovabili prodotte localmente, aumentare la quota di autoconsumo e contribuire alla stabilità della rete.</t>
  </si>
  <si>
    <t>Serie di misure 10</t>
  </si>
  <si>
    <t>Le autorizzazioni d’accesso ai database e ai sistemi di controllo sono regolamentate e documentate? Esistono linee guida sulla gestione delle password?</t>
  </si>
  <si>
    <t>Serie di misure 11</t>
  </si>
  <si>
    <t xml:space="preserve">Progettazione digitale </t>
  </si>
  <si>
    <t>Gli edifici sono progettati e realizzati con il BIM (Building Information Modeling)?</t>
  </si>
  <si>
    <t>I materiali utilizzati sono inventariati per facilitarne il riutilizzo?</t>
  </si>
  <si>
    <t>Vengono riutilizzati materiali per parti della costruzione e degli impianti?</t>
  </si>
  <si>
    <t>Serie di misure 12</t>
  </si>
  <si>
    <t>App dell’area o del quartiere</t>
  </si>
  <si>
    <t>Smart Site «Management»</t>
  </si>
  <si>
    <t>La piattaforma di comunicazione dà la possibilità di segnalare un guasto al facility management o all’ente promotore dell’area/alla direzione aziendale?</t>
  </si>
  <si>
    <t>Questa piattaforma di comunicazione promuove la condivisione o la cessione di oggetti tramite un mercatino o una borsa di scambio e favorisce l’aiuto tra vicini?</t>
  </si>
  <si>
    <t>Serie di misure 13</t>
  </si>
  <si>
    <t>Open Site Data</t>
  </si>
  <si>
    <t>Promuovere studi, progetti di ricerca e il trasferimento di conoscenze attraverso l’approntamento di dati sugli edifici e sulla mobilità.</t>
  </si>
  <si>
    <t>I dati grezzi, aggiornati e opportunamente documentati, sono resi disponibili gratuitamente in un formato standard elaborabile per scopi di studio e ricerca (se necessario contro una tassa di protezione)?</t>
  </si>
  <si>
    <t>Serie di misure 14</t>
  </si>
  <si>
    <t xml:space="preserve">Servizi d’area smart </t>
  </si>
  <si>
    <t>Smart Site «Living»</t>
  </si>
  <si>
    <t>Lo sviluppo e la sperimentazione di nuovi servizi e applicazioni digitali sono incoraggiati e sostenuti?</t>
  </si>
  <si>
    <t>Serie di misure 15</t>
  </si>
  <si>
    <t>Co-progettazione dello spazio esterno</t>
  </si>
  <si>
    <t>Migliorare la qualità della vita grazie a opportunità di co-progettazione e utilizzo degli spazi esterni da parte dei residenti.</t>
  </si>
  <si>
    <t>Serie di misure</t>
  </si>
  <si>
    <t>Risultato complessivo</t>
  </si>
  <si>
    <t>Totale</t>
  </si>
  <si>
    <t>Werteliste1</t>
  </si>
  <si>
    <t>Werteliste2</t>
  </si>
  <si>
    <t>Werteliste3</t>
  </si>
  <si>
    <t>.</t>
  </si>
  <si>
    <t>Una distribuzione capillare delle merci il più possibile efficiente ed ecologica all’interno dell’area assicura un’elevata qualità dei servizi, percorsi brevi e contribuisce a ridurre il traffico e le emissioni foniche e inquinanti.</t>
  </si>
  <si>
    <t>I servizi di corriere, di consegna rapida e di pacchi rappresentano oggi una parte significativa del traffico logistico di un’area o di un quartiere. È possibile organizzare queste consegne in modo più efficiente ed ecologico all’interno dell’area o del quartiere pur garantendo a residenti e aziende un elevato livello di disponibilità in termini di servizi e comfort. La soluzione più efficace è quella di coinvolgere i quartieri circostanti, ad esempio con servizi di ritiro e recapito, servizi di distribuzione (lettere e pacchi), micro-depositi, distribuzione capillare con bici-cargo (elettriche) o rimorchi e carrelli o ancora promuovendo ordini collettivi. All’interno dell’area, i trasporti di merci possono essere effettuati e raggruppati in modo efficiente allestendo punti di recapito e invio per i servizi di consegna a domicilio, ad esempio mediante servizi di portineria o ricezione, box per pacchi e depositi refrigerati per alimenti. Si mira a un elevata disponibilità di servizi e a un elevato grado di comodità per i residenti.</t>
  </si>
  <si>
    <t>Sono disponibili luoghi facilmente accessibili e, se possibile, decentralizzati per lo stoccaggio temporaneo e sicuro delle merci (pacchi, derrate alimentari ecc.)?</t>
  </si>
  <si>
    <t>Il volume del traffico logistico all’interno dell’area o del quartiere è controllato attivamente mediante una o più misure (consegna a ricezione/accoglienza, servizio di posta interna ecc.)?</t>
  </si>
  <si>
    <t>I residenti e le imprese hanno a disposizione mezzi di trasporto poco rumorosi ed efficienti dal punto di vista energetico per la distribuzione dei pacchi, delle merci e degli invii nell’area o nel quartiere? In alternativa, questa distribuzione può essere effettuata a piedi?</t>
  </si>
  <si>
    <t>I residenti e i lavoratori hanno a disposizione una gamma di opzioni di mobilità attrattive, rispettose del clima ed energeticamente efficienti per tutti i tipi di impiego e le utilizzano.</t>
  </si>
  <si>
    <t>Utilizzare il mezzo di trasporto più adatto allo scopo è la base per una mobilità efficiente e rispettosa dell’ambiente. Le condizioni sono le seguenti:
-	offerta diversificata di mezzi di trasporto, 
-	transizione semplice e flessibile da un mezzo di trasporto all’altro, 
-	buone infrastrutture (stalli per i veicoli motorizzati e corsie sicure adatte alla mobilità lenta), 
-	messa a disposizione delle informazioni necessarie, 
-	misure incitative per la corretta scelta dei mezzi di mobilità. 
I sistemi di informazione e prenotazione con opzioni di trasporto multimodale aiutano a scegliere il mezzo di trasporto migliore per il tragitto previsto. Idealmente, gli utenti dovrebbero poter beneficiare di collegamenti ottimali tenendo conto delle offerte di trasporto pubblico (TP), car sharing e taxi all’interno o nelle vicinanze dell’area o del quartiere. Le proposte considerano anche i percorsi ciclabili e pedonali e offrono un orario individuale, con informazioni sui prezzi e la possibilità di prenotare i biglietti e caricarli facilmente su uno smartphone. I residenti ricevono inoltre informazioni e offerte, ad esempio per corsi e prove su strada volti a consentire loro di utilizzare i vari mezzi di trasporto in massima sicurezza e con naturalezza.</t>
  </si>
  <si>
    <t xml:space="preserve">I residenti e i lavoratori ricevono le informazioni necessarie su settimane d’azione, concorsi, corsi di mobilità e sono motivati a parteciparvi? </t>
  </si>
  <si>
    <t>L’area o il quartiere dispone di un’infrastruttura attrattiva di mobilità elettrica (autoveicoli, moto, biciclette elettriche) per i residenti e i lavoratori, nonché per i visitatori e i clienti. Le opportunità offerte dalla ricarica bidirezionale sono interamente sfruttate.</t>
  </si>
  <si>
    <t>La mobilità elettrica, integrata dalla mobilità lenta, dai trasporti pubblici e dalle offerte di mobilità condivisa (Mobility o Areal Carsharing), è integrata nello Smart Site per realizzare un sistema di mobilità sostenibile. La mobilità elettrica è alimentata al 100% da energie rinnovabili. L’infrastruttura di ricarica per i veicoli elettrici non è discriminatoria e considera norme e standard concernenti connettori di ricarica, autenticazione e conteggio. Un’infrastruttura di ricarica intelligente (ad es. posa di canaline o cavi piatti con sistema piercing) che permette un’installazione rapida ed economica di punti di ricarica aggiuntivi conformi ai livelli di equipaggiamento previsti dalla norma SIA 2060 è lo standard. Le stazioni di ricarica sono dotate di contatori elettrici integrati, calibrati per il conteggio e obbligatoriamente intelligenti, per una gestione ottimale della ricarica.</t>
  </si>
  <si>
    <t>L’infrastruttura di ricarica per i veicoli elettrici è disponibile e rispetta i requisiti della norma SIA 2060?</t>
  </si>
  <si>
    <t>I veicoli elettrici dell’area o del quartiere e/o privati sono integrati nei sistemi energetici degli edifici (ricarica bidirezionale)?</t>
  </si>
  <si>
    <t>In caso affermativo (cfr. domanda 3), esiste un sistema di incentivazione (es.: rimborsi, tariffe di ricarica, ecc.) per l’utilizzo delle batterie?</t>
  </si>
  <si>
    <t>Livello di attuazione:</t>
  </si>
  <si>
    <t>Quando chi vive e lavora nell’area si identifica in essa, la comunità ne esce rafforzata e gli individui prestano maggiore attenzione a ciò che li circonda. Si tratta di un buon punto di partenza per sensibilizzare le persone a uno stile di vita attento alle risorse energetiche e rispettoso del clima.</t>
  </si>
  <si>
    <t>Un ambiente di vita e di lavoro stimolante e vivace, con svariate interazioni tra residenti e lavoratori, non nasce dal nulla, ma richiede il supporto di offerte atte a sviluppare il senso di comunità e l’identificazione con l’ambiente di vita e l’azienda. Le offerte di intrattenimento socioculturale, le attività per il tempo libero, i luoghi d’incontro, i ristoranti e i punti d’incontro tematici come i Caffè riparazione forniscono lo spazio necessario e favoriscono il senso di appartenenza fra residenti e lavoratori e l’inclusione delle persone fisicamente o socialmente svantaggiate. Offerte appropriate dovrebbero inoltre incoraggiare gli scambi tra persone di diversa estrazione sociale, lingua, posizione gerarchica ed età. È possibile creare occasioni di questo genere organizzando momenti culinari, corsi di musica o recitazione, tandem linguistici, proiezioni di film, aperitivi dopo il lavoro o ponti digitali tra Digital Natives e Digital Immigrants.</t>
  </si>
  <si>
    <t>L’impronta personale che ogni individuo lascia sulla Terra è costituita dal consumo di energia e di acqua dell’economia domestica, dal fabbisogno energetico per la mobilità e dal consumo di beni, servizi e offerte culturali in Svizzera e all’estero. L’impronta personale tiene conto anche dell’energia grigia, ovvero dell’energia necessaria per la fabbricazione dei prodotti. Conoscere la propria impronta e confrontarla con i valori medi e i valori auspicati consente di identificare gli ambiti in cui può essere ridotta. Attraverso settimane d’azione e giochi interattivi, residenti e lavoratori possono essere incoraggiati a sperimentare nuovi comportamenti per un periodo di tempo definito, scoprendo così stili di vita alternativi.</t>
  </si>
  <si>
    <t>Ogni economia domestica o azienda risp. lavoratore ha permanentemente accesso ai propri dati personali e a quelli dell’area o del quartiere riguardanti i consumi di energia (calore ed elettricità) e di acqua e le emissioni di gas serra?</t>
  </si>
  <si>
    <t>Sono disponibili valori di paragone, come valori medi o valori per persona e/o per metro quadrato di superficie di riferimento energetico, per una valutazione del consumo individuale?</t>
  </si>
  <si>
    <t>È possibile stilare un bilancio che includa la mobilità (anche occasionale), i consumi di energia e l’alimentazione, utilizzando ad esempio calcolatori già esistenti (come quello del WWF) e i dati specifici dell’area o del quartiere sono a disposizione di residenti e lavoratori?</t>
  </si>
  <si>
    <t xml:space="preserve">Spazi che possono essere locati in modo flessibile o nuove forme di abitazione e di lavoro consentono di ridurre le dimensioni degli alloggi e degli uffici e le superfici ad uso abitativo o ufficio. Gli spazi condivisi vengono sfruttati maggiormente e sono quindi più efficienti.  </t>
  </si>
  <si>
    <t>È possibile modificare in modo flessibile i piani abitativi e/o affittare singoli locali o sale riunioni, in base alle necessità?</t>
  </si>
  <si>
    <t>Esistono locali funzionali flessibili per diversi utilizzi (co-working, atelier, cabine telefoniche insonorizzate ecc.)?</t>
  </si>
  <si>
    <t>Fornitura ecologica, socialmente responsabile e zero rifiuti</t>
  </si>
  <si>
    <t>L’offerta di prodotti locali, regionali e stagionali contribuisce a una produzione di beni di consumo quotidiano rispettosa delle risorse e socialmente accettabile. Questi beni sono proposti in negozi o su bancarelle o promossi attraverso informazioni dei servizi di distribuzione e dei gruppi d’acquisto. Oltre agli aspetti ecologici, andrebbero considerarti anche quelli sociali, ricorrendo ad esempio ai laboratori protetti o a marchi del commercio equo e solidale.
Lo smaltimento dei rifiuti avviene nel rispetto delle risorse, da un canto attraverso sistemi di differenziazione ben studiati e, dall’altro, attraverso una politica di rifiuti zero o concetti specifici per l’area o il quartiere che evitino il più possibile la creazione di rifiuti o agevolino il riciclaggio. Questi concetti offrono molte possibilità d’intervento in un’area o un quartiere: progetti comuni, borse di scambio, condivisione delle informazioni, input tematici, pianificazione dei processi logistici, celebrazione congiunta dei vari traguardi raggiunti. I negozi, le aziende e i ristoranti presenti nell’area o nel quartiere possono essere incoraggiati a riconsiderare i loro processi e la produzione di rifiuti. Nell’area o nel quartiere possono essere organizzate attività di ZeroWaste Switzerland (workshop, Demo Café ecc.).</t>
  </si>
  <si>
    <t>Nell’area o nel quartiere ci sono negozi, ristoranti, mense, bancarelle o cooperative d’acquisto che propongono o forniscono prodotti locali, biologici e socialmente sostenibili?</t>
  </si>
  <si>
    <t>La filiera per lo smaltimento dei materiali riciclabili e dei rifiuti è continua e senza interruzioni, a partire dalle abitazioni o dai luoghi di lavoro? Viene utilizzato un sistema di separazione dei rifiuti fino ai punti di raccolta per il riciclaggio e lo smaltimento, disponibile in ogni momento o accessibile con un sistema di fatturazione digitale?</t>
  </si>
  <si>
    <t>Lo scambio di beni e oggetti come utensili, libri, attrezzature sportive e per il tempo libero è promosso attivamente da borse di scambio, come sistemi di scambio locali o un catalogo degli oggetti?</t>
  </si>
  <si>
    <t>Viene offerta e incoraggiata l’assistenza tra vicini, soprattutto per le persone bisognose, ad esempio per gli spostamenti in auto, la spesa, le commissioni o l’assistenza ambulatoriale dei malati?</t>
  </si>
  <si>
    <t>L’area o il quartiere offre una comunità di autoconsumo (CA) o un raggruppamento ai fini del consumo proprio (RCP)?</t>
  </si>
  <si>
    <t>I carichi elettrici e/o termici sono gestiti (es. controllo di pompe di calore, boiler per l’acqua calda, ricarica delle auto elettriche ecc.)?</t>
  </si>
  <si>
    <t>Nel concetto di approvvigionamento energetico smart le auto elettriche sono integrate in modo da ottimizzare l’autoconsumo (controllo intelligente della ricarica in base alla produzione fotovoltaica) risp. supportare la gestione della rete attraverso la possibilità di ricarica-scarica (bidirezionale)?</t>
  </si>
  <si>
    <t>Internet delle cose e cyber security</t>
  </si>
  <si>
    <t>Le tecnologie per il collegamento in rete di oggetti fisici e virtuali attraverso l’«Internet delle cose» («Internet of Things», IoT) hanno quale scopo una migliore qualità di vita, un uso razionale delle risorse e la protezione del clima.</t>
  </si>
  <si>
    <t>L’area o il quartiere è altamente digitalizzato e utilizza diversi dispositivi e sensori (ad esempio: automazione degli edifici, illuminazione, controllo degli ingressi, elementi Smart Home, telecamere a circuito chiuso). L’IoT designa gli oggetti e i dispositivi collegati a una rete (ad es. Internet) che possono comunicare tra di loro e fornire informazioni. Per le aree smart, l’utilizzo di dispositivi connessi offre molte possibilità pratiche per i residenti e i lavoratori, ma anche per i gestori dell’area, poiché consente, ad esempio, di controllare gli accessi agli appartamenti, agli uffici e alle aree semi-pubbliche, l’illuminazione, le protezioni solari, la produzione di calore (in base alle esigenze e all’occupazione), i dispositivi per la riproduzione di musica, domestici e di lavoro. Il collegamento in rete di dispositivi comporta tuttavia anche dei rischi: se configurati in modo errato o incompleto, alcuni di questi apparecchi e applicazioni possono costituire un punto d’accesso alla rete dell’area o del quartiere. Questi dispositivi devono quindi essere protetti e aggiornati regolarmente. La sicurezza informatica svolge un ruolo fondamentale per il buon funzionamento di un’area di questo tipo. Le raccomandazioni della Confederazione sulla sicurezza nell’Internet delle cose sono utili per migliorare la cybersicurezza e prevedono concetti per la gestione dei dati (come telecamere di sorveglianza o controlli degli accessi), banche dati e l’utilizzo di hardware e software con le relative competenze e autorizzazioni.</t>
  </si>
  <si>
    <t>Nell’area o nel quartiere sono utilizzati componenti di istallazioni tecniche abilitati all’IoT e integrati anche nel sistema di gestione dell’energia dell’area?</t>
  </si>
  <si>
    <t>Esiste una rubrica con informazioni sui componenti software e hardware utilizzati dai dispositivi collegati alla rete? Per questi dispositivi sono state definite responsabilità e competenze?</t>
  </si>
  <si>
    <t>Impiegare metodi digitali nella progettazione della costruzione e dell’esercizio. Utilizzare questi strumenti per ottimizzare la fase di realizzazione (energia grigia, emissioni di gas serra), evitare la produzione di rifiuti e inventariare/documentare gli elementi edilizi e i componenti degli impianti per un loro riutilizzo nell’economia circolare.</t>
  </si>
  <si>
    <t>Le aree sono, generalmente, complessi architettonici di nuova costruzione. La digitalizzazione dell’industria edilizia offre all’area o al quartiere grandi opportunità per l’utilizzo delle informazioni acquisite digitalmente in altri settori e per nuovi modelli commerciali.
Nella maggior parte dei casi, per i nuovi edifici occorre trovare degli inquilini. Per poter scegliere, le persone interessate possono visionare la planimetria della loro futura abitazione (fase iniziale) o visitare un appartamento dimostrativo (fase successiva). Ciò rende la ricerca di inquilini adatti e l’intero processo di prima locazione piuttosto impegnativo in termini sia di tempo che di denaro. La tecnologia della realtà virtuale (VR) consente nuove offerte con un potenziale plusvalore sia per i proprietari che per gli inquilini, giacché rende possibile proporre visite virtuali di appartamenti e uffici. A tale scopo sono disponibili strumenti di vario genere (pagina web, app, occhiali VR con rappresentazioni a 360°), che consentono un’elevata qualità delle immagini e dei dati e un’alta funzionalità (diversi arredi, interazioni con l’appartamento come l’apertura dei mobiletti della cucina o lo spostamento dei mobili).
Se il modello digitale dell’edificio calcola l’energia grigia e le emissioni di gas serra, un’ottimizzazione costante dell’energia da investire per la costruzione è possibile già durante la fase di progettazione.
La progettazione digitale è di notevole utilità per la realizzazione di cicli chiusi: consente di ottimizzare il ciclo dei materiali (cradle-to-cradle) e di creare passaporti dei materiali per tutti gli edifici (nuovi ed esistenti). Facilitare il riuso dei materiali da costruzione dà un importante contributo all’efficienza energetica e alla tutela delle risorse.</t>
  </si>
  <si>
    <t>Si utilizzano modelli digitali degli edifici per stilare bilanci energetici ed ecologici (fabbisogno di calore per il riscaldamento, energia grigia/emissioni di gas serra necessarie alla costruzione)?</t>
  </si>
  <si>
    <t>Promuovere la trasparenza, raggruppare le informazioni e semplificare la comunicazione tra ente promotore dell’area, aziende e residenti/lavoratori da un lato e residenti e lavoratori dall’altro.</t>
  </si>
  <si>
    <t>Piattaforma con informazioni su abitazioni e relativi dispositivi, area o quartiere, traffico, collegamenti, prenotazioni dei locali (sale riunioni) ed eventi. Lo scambio e l’interazione con e tra residenti/lavoratori e amministrazione/direzione sono possibili e vengono incoraggiati. Queste piattaforme sono indipendenti dal sistema, ovvero funzionano su smartphone Android e iOS di diverse generazioni o come applicazione web. Inoltre, vengono mantenuti canali di informazione e comunicazione analogici, in modo che nessun residente risulti svantaggiato.</t>
  </si>
  <si>
    <t>L’ente promotore dell’area, o l’azienda, gestisce una piattaforma di comunicazione digitale per la condivisione di informazioni sugli appartamenti o gli uffici (planimetrie, materiali, raccomandazioni per la manutenzione, istruzioni per l’uso ecc.)?</t>
  </si>
  <si>
    <t>Nell’area o nel quartiere si organizzano Hack Days e si mettono a disposizione dati anonimizzati?</t>
  </si>
  <si>
    <t>Migliorare la qualità della vita attraverso i servizi digitali.</t>
  </si>
  <si>
    <t>Le applicazioni e i gadgets digitali possono offrire supporto e accrescere il comfort in molti ambiti della vita, ma talvolta il loro utilizzo incontra delle resistenze. Infatti, non tutto ciò che è digitale è anche utile o semplifica effettivamente la vita. Se da un canto vi sono offerte consolidate di funzionalità e servizi digitali, dall’altro vi è anche la possibilità di sviluppare e testare nuove applicazioni in un Living Lab.
Esistono misure basate sulla tecnologia che possono influenzare positivamente la funzionalità degli spazi esterni: i sistemi di illuminazione intelligenti aumentano la sicurezza, i sistemi di indirizzamento facilitano l’orientamento, le stazioni di smaltimento intelligenti semplificano la gestione dei rifiuti e le cosiddette Smart Bench, «e-lounge» o «ibench» forniscono servizi di vario tipo (stazioni di ricarica per smartphone, e-bike, tablet). Le panchine intelligenti hanno un accesso a Internet e grazie ai moduli solari sono anche efficienti dal profilo energetico. I Living Lab, invece, sono spazi sperimentali in cui sviluppatori, utenti e fornitori di servizi sviluppano e testano prototipi in un ambiente quotidiano.
L’agricoltura urbana (Urban Farming) come ambiente di produzione automatizzato e completamente controllato (serre sui tetti combinate con impianti fotovoltaici, sistemi di irrigazione automatizzati, giardini verticali, conversione di parcheggi sotterranei vuoti in destinazioni urbane o come sistemi alimentari urbani circolari) è la variante tecnologica dell’orticoltura urbana (Urban Gardening). Seppur con i relativi rischi, è altamente innovativa, rappresenta una grande opportunità e si adatta al potenziale futuro di questa serie di misure.</t>
  </si>
  <si>
    <t>Nell’area, nel quartiere o nell’azienda sono disponibili lavagne informative digitali, servizi d’informazione o guide?</t>
  </si>
  <si>
    <t>Ci sono elementi infrastrutturali intelligenti come panchine, lampioni, stazioni di ricarica?</t>
  </si>
  <si>
    <t>La progettazione e la funzionalità degli spazi esterni dell’area o del quartiere hanno un impatto sulla qualità della permanenza per i visitatori e i residenti. Molte persone desiderano poter progettare spazi esterni privati (balconi, verande e giardini) o semi-pubblici (prati, parchi giochi, punti d’incontro pubblici come panchine, zone per grigliate, pergole) secondo le proprie idee ed esigenze. La struttura e la progettazione degli spazi esterni Smart Site sono spesso curate da architetti e paesaggisti professionisti e i residenti hanno quindi poche possibilità di partecipare alla progettazione. Tuttavia, il fatto di poter contribuire alla progettazione degli spazi esterni favorisce l’identificazione con l’ambiente residenziale e lo spirito di comunità. Le possibilità spaziano dall’Urban Gardening/Farming alla valorizzazione ecologica tramite la piantumazione di arbusti autoctoni, dalla progettazione di parchi giochi immersi nella natura alla creazione di luoghi d’incontro ecc..</t>
  </si>
  <si>
    <t>Vi è il sostegno a processi partecipativi (organizzazione, moderazione) per la progettazione e lo sviluppo di spazi esterni semipubblici? La messa in opera dei risultati (sostegno ai gruppi aziendali, finanziamento dei materiali) è incoraggiata?</t>
  </si>
  <si>
    <t>Il progetto prevede la realizzazione di giardini comuni e orti urbani? Negli spazi esterni sono previste aree dotate di uno strato di terriccio sufficiente (60 cm), ben soleggiate e collegate alla rete idrica?</t>
  </si>
  <si>
    <r>
      <t>L’area smart utilizza installazioni tecniche sofisticate: un sistema di automazione dell’edificio controlla il riscaldamento, la ventilazione, la climatizzazione, l’illuminazione e gli elettrodomestici e rileva i consumi e altri dati (curve di temperatura ecc.). Anche la produzione di elettricità fotovoltaica e l’ottimizzazione dell’autoconsumo sono controllate digitalmente e i relativi dati registrati. Ulteriori sensori possono completare la raccolta di dati, ad esempio il livello di CO</t>
    </r>
    <r>
      <rPr>
        <vertAlign val="subscript"/>
        <sz val="10"/>
        <color rgb="FF12385F"/>
        <rFont val="Arial"/>
        <family val="2"/>
      </rPr>
      <t>2</t>
    </r>
    <r>
      <rPr>
        <sz val="10"/>
        <color rgb="FF12385F"/>
        <rFont val="Arial"/>
        <family val="2"/>
      </rPr>
      <t xml:space="preserve"> e di umidità nei locali, i movimenti, la frequenza di utilizzo o l’intensità della luce a seconda delle condizioni meteo nel corso della giornata. Inoltre, vengono raccolti periodicamente dati sulla mobilità. Questi dati sono interessanti per studi e modellizzazioni, ricerca, insegnamento, formazione ed economia e per sviluppare nuove applicazioni e visualizzazioni (ad esempio in occasione di eventi di sviluppo software a carattere collaborativo, come gli Hack Days). Per poter essere utilizzati dagli istituti di ricerca e da altre parti interessate, i dati devono essere leggibili, avere un formato standard aperto, essere adeguatamente documentati e possibilmente aggiornati. Opportunamente anonimizzati, i dati possono anche essere pubblicati su una piattaforma. Per garantire un utilizzo trasparente e permettere una verifica da parte del pubblico, lo sviluppo delle applicazioni e la valutazione dei dati dovrebbero avvenire di preferenza attraverso software liberi e open source.</t>
    </r>
  </si>
  <si>
    <r>
      <t>Si rilevano e valutano sistematicamente dati relativi all’energia, all’elettricità, all’acqua, alle acque reflue e all’automazione degli edifici (quali temperatura, valori di CO</t>
    </r>
    <r>
      <rPr>
        <vertAlign val="subscript"/>
        <sz val="10"/>
        <color rgb="FF12385F"/>
        <rFont val="Arial"/>
        <family val="2"/>
      </rPr>
      <t>2</t>
    </r>
    <r>
      <rPr>
        <sz val="10"/>
        <color rgb="FF12385F"/>
        <rFont val="Arial"/>
        <family val="2"/>
      </rPr>
      <t xml:space="preserve">, cicli di aerazione)? </t>
    </r>
  </si>
  <si>
    <r>
      <rPr>
        <b/>
        <sz val="10"/>
        <color rgb="FF12385F"/>
        <rFont val="Arial"/>
        <family val="2"/>
      </rPr>
      <t>Motivazione:</t>
    </r>
    <r>
      <rPr>
        <sz val="10"/>
        <color rgb="FF12385F"/>
        <rFont val="Arial"/>
        <family val="2"/>
      </rPr>
      <t xml:space="preserve">
</t>
    </r>
    <r>
      <rPr>
        <sz val="10"/>
        <color rgb="FFEA5B0C"/>
        <rFont val="Arial"/>
        <family val="2"/>
      </rPr>
      <t>Misure attuate in sintesi</t>
    </r>
  </si>
  <si>
    <t>Smart Site Tool | Strumento di autovalutazione</t>
  </si>
  <si>
    <t>EDITORE 
SvizzeraEnergia per i comuni, Programma Smart City Svizzera</t>
  </si>
  <si>
    <t>nessuna risposta</t>
  </si>
  <si>
    <t>Smart Site Tool | Risultati</t>
  </si>
  <si>
    <t>Ambito Smart Site Wheel</t>
  </si>
  <si>
    <t>Risultato 
per ambito</t>
  </si>
  <si>
    <t>Risultato per
serie di misure</t>
  </si>
  <si>
    <t>Gli spazi esterni sono dotati di panchine, aree di sosta riparate dal sole e dalla pioggia, come pergole, per consentire una varietà di usi da parte di diversi gruppi di utenti? Sono previsti parchi giochi attrattivi per i bambini?</t>
  </si>
  <si>
    <t>Le misure di ottimizzazione dell’autoconsumo comprendono i settori dell’elettricità e del riscaldamento e sono realizzate ottimizzando il sistema energetico dell’edificio e la mobilità elettrica (integrata). Di solito sono attuate nell’ambito di una comunità di autoconsumo (CA) o di un raggruppamento ai fini del consumo proprio (RCP).
Il grado di autoconsumo indica la quota della produzione complessiva di elettricità solare che viene consumata simultaneamente a livello locale. Il calcolatore dell’autoconsumo (in tedesco) consente di effettuare una stima. La quota dipende fortemente dall’utilizzo (residenziale, lavorativo, sanitario) e dai gruppi di apparecchi ottimizzati.
Nelle economie domestiche sono possibili i seguenti gradi di autoconsumo (valori indicativi):
• con elettrodomestici ottimizzati: 30-40%
• con integrazione della produzione di calore ottimizzata: 40-60%
• con integrazione dell’infrastruttura di ricarica per veicoli elettrici ottimizzata: 50-70%
• con batteria stazionaria aggiuntiva: può superare il 70%.</t>
  </si>
  <si>
    <t>«Room Sharing» è un termine generico che comprende:
• appartamenti «cluster», ossia piccoli appartamenti privati inseriti in un’unità abitativa più ampia dotata di area comune con cucina e soggiorno
• grandi economie domestiche, ossia insieme di appartamenti con una cucina professionale (e un cuoco a disposizione), un locale dove consumare i pasti e un soggiorno
• camere per gli ospiti risp. locali «jolly», ossia camere separate con servizi, senza cucina, affittate in aggiunta a un appartamento
• open space condivisi, ossia loft solo con cucina e bagno, senza pareti, da strutturare a piacimento
• sale riunioni esterne, affittabili secondo le esigenze a ore, a mezza giornata o per giornate intere
• postazioni di lavoro flessibili, dove i collaboratori possono scegliere liberamente la postazione.
A seconda della posizione e delle dimensioni dell’area, è possibile integrare un’offerta di guest house, come forma speciale di room sharing. Una piattaforma di room sharing dell’area favorisce un utilizzo ragionato delle stanze (libere), fornendo informazioni sull’offerta (uffici, sale riunioni, stanze, appartamenti ecc.) e sulla domanda (occupazione e posti liberi).</t>
  </si>
  <si>
    <r>
      <rPr>
        <b/>
        <sz val="10"/>
        <color rgb="FF12385F"/>
        <rFont val="Arial"/>
        <family val="2"/>
      </rPr>
      <t>Indicazioni sulla compilazione</t>
    </r>
    <r>
      <rPr>
        <sz val="10"/>
        <color rgb="FF12385F"/>
        <rFont val="Arial"/>
        <family val="2"/>
      </rPr>
      <t xml:space="preserve">
• La valutazione avviene selezionando nelle celle "Livello di attuazione" le opzioni indicate nel menu a tendina.
• I livelli di attuazione </t>
    </r>
    <r>
      <rPr>
        <sz val="10"/>
        <color rgb="FF12385F"/>
        <rFont val="Calibri"/>
        <family val="2"/>
      </rPr>
      <t>«</t>
    </r>
    <r>
      <rPr>
        <sz val="10"/>
        <color rgb="FF12385F"/>
        <rFont val="Arial"/>
        <family val="2"/>
      </rPr>
      <t>0% – 50% – 100%</t>
    </r>
    <r>
      <rPr>
        <sz val="10"/>
        <color rgb="FF12385F"/>
        <rFont val="Calibri"/>
        <family val="2"/>
      </rPr>
      <t>»</t>
    </r>
    <r>
      <rPr>
        <sz val="10"/>
        <color rgb="FF12385F"/>
        <rFont val="Arial"/>
        <family val="2"/>
      </rPr>
      <t xml:space="preserve"> corrispondono a «no – parzialmente – sì» rispettivamente «0% - 50%» corrispondono a «no - sì».
• La valutazione grafica e la sintesi dei risultati sono riportate nel foglio di lavoro «Risultati».
• Per una valutazione completa e corretta è necessario rispondere a tutte le domande.
• Se la misura oppure l'ambito oggetto della domanda non è applicabile all'area o al quartiere valutato, deve essere selezionata l’opzione «nessuna risposta».
• Se la misura oggetto della domanda non è stata realizzata ma è applicabile all'area o al quartiere valutato, deve essere selezionata l'opzione </t>
    </r>
    <r>
      <rPr>
        <sz val="10"/>
        <color rgb="FF12385F"/>
        <rFont val="Calibri"/>
        <family val="2"/>
      </rPr>
      <t>«0%».</t>
    </r>
  </si>
  <si>
    <t>Colophon</t>
  </si>
  <si>
    <t>Numero di misure</t>
  </si>
  <si>
    <t>Misure applicabili 
(con risposta)</t>
  </si>
  <si>
    <t>Misure non applicabili 
(senza risposta)</t>
  </si>
  <si>
    <t>VERSIONE: V1.1_03.2023 (fonte: Smart Site Tool dell'ex Programma Area 2000 watt)</t>
  </si>
  <si>
    <t>Fasce orarie accesso fornitori e dissuasori.
Ottimizzazione della logisitca dei trasporti (nessun viaggio a vuoto)</t>
  </si>
  <si>
    <t>Previsti, ma non ancora realizzati.</t>
  </si>
  <si>
    <t>Mezzi disponibili, ma potenziale non interamente sfruttato.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</si>
</sst>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0"/>
      <color theme="1"/>
      <name val="ArialMT"/>
      <family val="2"/>
    </font>
    <font>
      <sz val="10"/>
      <color theme="1"/>
      <name val="ArialMT"/>
      <family val="2"/>
    </font>
    <font>
      <b/>
      <sz val="15"/>
      <color theme="3"/>
      <name val="ArialMT"/>
      <family val="2"/>
    </font>
    <font>
      <b/>
      <sz val="13"/>
      <color theme="3"/>
      <name val="ArialMT"/>
      <family val="2"/>
    </font>
    <font>
      <u/>
      <sz val="10"/>
      <color theme="10"/>
      <name val="ArialMT"/>
      <family val="2"/>
    </font>
    <font>
      <sz val="8"/>
      <name val="ArialMT"/>
      <family val="2"/>
    </font>
    <font>
      <sz val="10"/>
      <color rgb="FF12385F"/>
      <name val="Arial"/>
      <family val="2"/>
    </font>
    <font>
      <u/>
      <sz val="10"/>
      <color rgb="FF12385F"/>
      <name val="Arial"/>
      <family val="2"/>
    </font>
    <font>
      <sz val="10"/>
      <color rgb="FFEA5B0C"/>
      <name val="Arial"/>
      <family val="2"/>
    </font>
    <font>
      <b/>
      <sz val="10"/>
      <color rgb="FF12385F"/>
      <name val="Arial"/>
      <family val="2"/>
    </font>
    <font>
      <vertAlign val="subscript"/>
      <sz val="10"/>
      <color rgb="FF12385F"/>
      <name val="Arial"/>
      <family val="2"/>
    </font>
    <font>
      <b/>
      <sz val="11"/>
      <color rgb="FFEA5B0C"/>
      <name val="Arial"/>
      <family val="2"/>
    </font>
    <font>
      <sz val="10"/>
      <color rgb="FF0088AA"/>
      <name val="Arial"/>
      <family val="2"/>
    </font>
    <font>
      <sz val="15"/>
      <color rgb="FF12385F"/>
      <name val="Arial"/>
      <family val="2"/>
    </font>
    <font>
      <sz val="13"/>
      <color rgb="FF12385F"/>
      <name val="Arial"/>
      <family val="2"/>
    </font>
    <font>
      <b/>
      <sz val="16"/>
      <color rgb="FF12385F"/>
      <name val="Arial"/>
      <family val="2"/>
    </font>
    <font>
      <sz val="12"/>
      <color rgb="FF12385F"/>
      <name val="Arial"/>
      <family val="2"/>
    </font>
    <font>
      <b/>
      <sz val="10"/>
      <color rgb="FFEA5B0C"/>
      <name val="Arial"/>
      <family val="2"/>
    </font>
    <font>
      <sz val="10"/>
      <color rgb="FF12385F"/>
      <name val="Calibri"/>
      <family val="2"/>
    </font>
    <font>
      <sz val="10"/>
      <color rgb="FFD400AA"/>
      <name val="Arial"/>
      <family val="2"/>
    </font>
    <font>
      <sz val="10"/>
      <color rgb="FF8800AA"/>
      <name val="Arial"/>
      <family val="2"/>
    </font>
    <font>
      <sz val="10"/>
      <color rgb="FF00AA44"/>
      <name val="Arial"/>
      <family val="2"/>
    </font>
    <font>
      <sz val="10"/>
      <color rgb="FFFFCC00"/>
      <name val="Arial"/>
      <family val="2"/>
    </font>
    <font>
      <sz val="10"/>
      <color rgb="FFFF6600"/>
      <name val="Arial"/>
      <family val="2"/>
    </font>
    <font>
      <sz val="11"/>
      <color rgb="FFEA5B0C"/>
      <name val="Arial"/>
      <family val="2"/>
    </font>
    <font>
      <sz val="10"/>
      <color rgb="FF12385F"/>
      <name val="ArialMT"/>
      <family val="2"/>
    </font>
  </fonts>
  <fills count="15">
    <fill>
      <patternFill patternType="none"/>
    </fill>
    <fill>
      <patternFill patternType="gray125"/>
    </fill>
    <fill>
      <patternFill patternType="solid">
        <fgColor rgb="FF28A5DF"/>
        <bgColor rgb="FF000000"/>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9D9D9"/>
        <bgColor rgb="FF000000"/>
      </patternFill>
    </fill>
    <fill>
      <patternFill patternType="solid">
        <fgColor rgb="FF12385F"/>
        <bgColor indexed="64"/>
      </patternFill>
    </fill>
    <fill>
      <patternFill patternType="solid">
        <fgColor rgb="FF12385F"/>
        <bgColor rgb="FF000000"/>
      </patternFill>
    </fill>
    <fill>
      <patternFill patternType="solid">
        <fgColor rgb="FF00AA44"/>
        <bgColor rgb="FF000000"/>
      </patternFill>
    </fill>
    <fill>
      <patternFill patternType="solid">
        <fgColor rgb="FFFFCC00"/>
        <bgColor rgb="FF000000"/>
      </patternFill>
    </fill>
    <fill>
      <patternFill patternType="solid">
        <fgColor rgb="FFFF6600"/>
        <bgColor rgb="FF000000"/>
      </patternFill>
    </fill>
    <fill>
      <patternFill patternType="solid">
        <fgColor rgb="FFD400AA"/>
        <bgColor rgb="FF000000"/>
      </patternFill>
    </fill>
    <fill>
      <patternFill patternType="solid">
        <fgColor rgb="FF8800AA"/>
        <bgColor rgb="FF000000"/>
      </patternFill>
    </fill>
    <fill>
      <patternFill patternType="solid">
        <fgColor theme="0"/>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style="thin">
        <color rgb="FF12385F"/>
      </left>
      <right style="thin">
        <color rgb="FF12385F"/>
      </right>
      <top style="thin">
        <color rgb="FF12385F"/>
      </top>
      <bottom style="thin">
        <color rgb="FF12385F"/>
      </bottom>
      <diagonal/>
    </border>
    <border>
      <left style="thin">
        <color rgb="FF12385F"/>
      </left>
      <right style="thin">
        <color rgb="FF12385F"/>
      </right>
      <top style="thin">
        <color rgb="FF12385F"/>
      </top>
      <bottom/>
      <diagonal/>
    </border>
    <border>
      <left style="thin">
        <color rgb="FF12385F"/>
      </left>
      <right style="thin">
        <color rgb="FF12385F"/>
      </right>
      <top/>
      <bottom style="thin">
        <color rgb="FF12385F"/>
      </bottom>
      <diagonal/>
    </border>
    <border>
      <left/>
      <right/>
      <top/>
      <bottom style="thin">
        <color rgb="FF12385F"/>
      </bottom>
      <diagonal/>
    </border>
    <border>
      <left style="thin">
        <color rgb="FF12385F"/>
      </left>
      <right/>
      <top style="thin">
        <color rgb="FF12385F"/>
      </top>
      <bottom style="thin">
        <color rgb="FF12385F"/>
      </bottom>
      <diagonal/>
    </border>
    <border>
      <left/>
      <right/>
      <top style="thin">
        <color rgb="FF12385F"/>
      </top>
      <bottom style="thin">
        <color rgb="FF12385F"/>
      </bottom>
      <diagonal/>
    </border>
    <border>
      <left/>
      <right style="thin">
        <color rgb="FF12385F"/>
      </right>
      <top style="thin">
        <color rgb="FF12385F"/>
      </top>
      <bottom style="thin">
        <color rgb="FF12385F"/>
      </bottom>
      <diagonal/>
    </border>
  </borders>
  <cellStyleXfs count="5">
    <xf numFmtId="0" fontId="0" fillId="0" borderId="0"/>
    <xf numFmtId="9" fontId="1"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0" applyNumberFormat="0" applyFill="0" applyBorder="0" applyAlignment="0" applyProtection="0"/>
  </cellStyleXfs>
  <cellXfs count="96">
    <xf numFmtId="0" fontId="0" fillId="0" borderId="0" xfId="0"/>
    <xf numFmtId="9" fontId="6" fillId="7" borderId="0" xfId="1" applyFont="1" applyFill="1" applyAlignment="1" applyProtection="1">
      <alignment vertical="top" wrapText="1"/>
    </xf>
    <xf numFmtId="9" fontId="6" fillId="5" borderId="3" xfId="1" applyFont="1" applyFill="1" applyBorder="1" applyAlignment="1" applyProtection="1">
      <alignment vertical="top" wrapText="1"/>
      <protection locked="0"/>
    </xf>
    <xf numFmtId="9" fontId="11" fillId="3" borderId="5" xfId="1" applyFont="1" applyFill="1" applyBorder="1" applyAlignment="1" applyProtection="1">
      <alignment horizontal="center" vertical="center" wrapText="1"/>
    </xf>
    <xf numFmtId="9" fontId="9" fillId="3" borderId="4" xfId="1" applyFont="1" applyFill="1" applyBorder="1" applyAlignment="1" applyProtection="1">
      <alignment horizontal="center" vertical="center" wrapText="1"/>
    </xf>
    <xf numFmtId="9" fontId="6" fillId="14" borderId="0" xfId="1" applyFont="1" applyFill="1" applyAlignment="1" applyProtection="1">
      <alignment vertical="top" wrapText="1"/>
    </xf>
    <xf numFmtId="9" fontId="6" fillId="14" borderId="0" xfId="1" applyFont="1" applyFill="1" applyAlignment="1" applyProtection="1">
      <alignment wrapText="1"/>
    </xf>
    <xf numFmtId="9" fontId="6" fillId="14" borderId="0" xfId="1" applyFont="1" applyFill="1" applyBorder="1" applyAlignment="1" applyProtection="1">
      <alignment vertical="top" wrapText="1"/>
    </xf>
    <xf numFmtId="0" fontId="6" fillId="14" borderId="0" xfId="0" applyFont="1" applyFill="1" applyAlignment="1">
      <alignment vertical="top"/>
    </xf>
    <xf numFmtId="9" fontId="9" fillId="14" borderId="0" xfId="1" applyFont="1" applyFill="1" applyAlignment="1" applyProtection="1">
      <alignment horizontal="center" vertical="center" wrapText="1"/>
    </xf>
    <xf numFmtId="9" fontId="9" fillId="14" borderId="0" xfId="1" applyFont="1" applyFill="1" applyAlignment="1" applyProtection="1">
      <alignment horizontal="center" wrapText="1"/>
    </xf>
    <xf numFmtId="9" fontId="6" fillId="14" borderId="0" xfId="1" applyFont="1" applyFill="1" applyAlignment="1" applyProtection="1">
      <alignment horizontal="center" vertical="center" wrapText="1"/>
    </xf>
    <xf numFmtId="0" fontId="6" fillId="14" borderId="0" xfId="0" applyFont="1" applyFill="1"/>
    <xf numFmtId="9" fontId="7" fillId="14" borderId="0" xfId="4" applyNumberFormat="1" applyFont="1" applyFill="1" applyAlignment="1" applyProtection="1">
      <alignment vertical="top" wrapText="1"/>
    </xf>
    <xf numFmtId="0" fontId="13" fillId="14" borderId="0" xfId="2" applyFont="1" applyFill="1" applyBorder="1" applyAlignment="1" applyProtection="1">
      <alignment horizontal="left" vertical="center" wrapText="1"/>
    </xf>
    <xf numFmtId="9" fontId="6" fillId="7" borderId="0" xfId="1" applyFont="1" applyFill="1" applyAlignment="1" applyProtection="1">
      <alignment horizontal="center" vertical="center" wrapText="1"/>
    </xf>
    <xf numFmtId="0" fontId="14" fillId="14" borderId="0" xfId="3" applyNumberFormat="1" applyFont="1" applyFill="1" applyBorder="1" applyAlignment="1" applyProtection="1">
      <alignment vertical="top" wrapText="1"/>
    </xf>
    <xf numFmtId="9" fontId="6" fillId="4" borderId="3" xfId="1" applyFont="1" applyFill="1" applyBorder="1" applyAlignment="1" applyProtection="1">
      <alignment horizontal="center" vertical="center" wrapText="1"/>
      <protection locked="0"/>
    </xf>
    <xf numFmtId="9" fontId="6" fillId="14" borderId="0" xfId="1" applyFont="1" applyFill="1" applyBorder="1" applyAlignment="1" applyProtection="1">
      <alignment horizontal="center" vertical="center" wrapText="1"/>
    </xf>
    <xf numFmtId="0" fontId="6" fillId="14" borderId="0" xfId="0" applyFont="1" applyFill="1" applyAlignment="1">
      <alignment vertical="center"/>
    </xf>
    <xf numFmtId="0" fontId="9" fillId="14" borderId="0" xfId="2" applyFont="1" applyFill="1" applyBorder="1" applyAlignment="1" applyProtection="1">
      <alignment horizontal="left" wrapText="1"/>
    </xf>
    <xf numFmtId="0" fontId="9" fillId="14" borderId="0" xfId="2" applyFont="1" applyFill="1" applyBorder="1" applyAlignment="1" applyProtection="1">
      <alignment horizontal="right" vertical="top" wrapText="1"/>
    </xf>
    <xf numFmtId="0" fontId="9" fillId="5" borderId="0" xfId="2" applyFont="1" applyFill="1" applyBorder="1" applyAlignment="1" applyProtection="1">
      <alignment horizontal="left" vertical="center" wrapText="1"/>
    </xf>
    <xf numFmtId="0" fontId="17" fillId="14" borderId="0" xfId="2" applyFont="1" applyFill="1" applyBorder="1" applyAlignment="1" applyProtection="1">
      <alignment wrapText="1"/>
    </xf>
    <xf numFmtId="0" fontId="9" fillId="14" borderId="0" xfId="2" applyFont="1" applyFill="1" applyBorder="1" applyAlignment="1" applyProtection="1">
      <alignment horizontal="left" vertical="center" wrapText="1"/>
    </xf>
    <xf numFmtId="0" fontId="9" fillId="5" borderId="0" xfId="2" applyFont="1" applyFill="1" applyBorder="1" applyAlignment="1" applyProtection="1">
      <alignment horizontal="left" vertical="top" wrapText="1"/>
    </xf>
    <xf numFmtId="0" fontId="9" fillId="5" borderId="0" xfId="2" applyFont="1" applyFill="1" applyBorder="1" applyAlignment="1" applyProtection="1">
      <alignment horizontal="right" vertical="top" wrapText="1"/>
    </xf>
    <xf numFmtId="0" fontId="9" fillId="5" borderId="0" xfId="2" applyFont="1" applyFill="1" applyBorder="1" applyAlignment="1" applyProtection="1">
      <alignment horizontal="center" vertical="top" wrapText="1"/>
    </xf>
    <xf numFmtId="0" fontId="9" fillId="5" borderId="6" xfId="2" applyFont="1" applyFill="1" applyBorder="1" applyAlignment="1" applyProtection="1">
      <alignment horizontal="left" wrapText="1"/>
    </xf>
    <xf numFmtId="0" fontId="17" fillId="5" borderId="6" xfId="2" applyFont="1" applyFill="1" applyBorder="1" applyAlignment="1" applyProtection="1">
      <alignment horizontal="left" wrapText="1"/>
    </xf>
    <xf numFmtId="0" fontId="9" fillId="5" borderId="6" xfId="2" applyFont="1" applyFill="1" applyBorder="1" applyAlignment="1" applyProtection="1">
      <alignment horizontal="center" wrapText="1"/>
    </xf>
    <xf numFmtId="0" fontId="7" fillId="14" borderId="0" xfId="4" applyFont="1" applyFill="1" applyProtection="1"/>
    <xf numFmtId="0" fontId="24" fillId="0" borderId="9" xfId="3" applyNumberFormat="1" applyFont="1" applyFill="1" applyBorder="1" applyAlignment="1" applyProtection="1">
      <alignment vertical="top" wrapText="1"/>
    </xf>
    <xf numFmtId="0" fontId="6" fillId="14" borderId="0" xfId="0" applyFont="1" applyFill="1" applyAlignment="1">
      <alignment horizontal="left" vertical="top"/>
    </xf>
    <xf numFmtId="0" fontId="6" fillId="14" borderId="0" xfId="0" applyFont="1" applyFill="1" applyAlignment="1">
      <alignment vertical="top" wrapText="1"/>
    </xf>
    <xf numFmtId="9" fontId="9" fillId="14" borderId="0" xfId="1" applyFont="1" applyFill="1" applyBorder="1" applyAlignment="1" applyProtection="1">
      <alignment horizontal="center" vertical="center" wrapText="1"/>
    </xf>
    <xf numFmtId="0" fontId="6" fillId="0" borderId="0" xfId="0" applyFont="1"/>
    <xf numFmtId="0" fontId="6" fillId="5" borderId="3" xfId="0" applyFont="1" applyFill="1" applyBorder="1" applyAlignment="1">
      <alignment horizontal="left" vertical="top"/>
    </xf>
    <xf numFmtId="0" fontId="6" fillId="8" borderId="3" xfId="0" applyFont="1" applyFill="1" applyBorder="1" applyAlignment="1">
      <alignment vertical="top"/>
    </xf>
    <xf numFmtId="0" fontId="6" fillId="0" borderId="3" xfId="0" applyFont="1" applyBorder="1" applyAlignment="1">
      <alignment horizontal="left" vertical="top" wrapText="1"/>
    </xf>
    <xf numFmtId="0" fontId="6" fillId="0" borderId="3" xfId="0" applyFont="1" applyBorder="1" applyAlignment="1">
      <alignment vertical="top" wrapText="1"/>
    </xf>
    <xf numFmtId="0" fontId="24" fillId="0" borderId="7" xfId="0" applyFont="1" applyBorder="1" applyAlignment="1">
      <alignment horizontal="left" vertical="top"/>
    </xf>
    <xf numFmtId="0" fontId="8" fillId="14" borderId="8" xfId="0" applyFont="1" applyFill="1" applyBorder="1" applyAlignment="1">
      <alignment vertical="top"/>
    </xf>
    <xf numFmtId="9" fontId="9" fillId="6" borderId="4" xfId="0" applyNumberFormat="1" applyFont="1" applyFill="1" applyBorder="1" applyAlignment="1">
      <alignment horizontal="center" vertical="center" wrapText="1"/>
    </xf>
    <xf numFmtId="9" fontId="7" fillId="14" borderId="0" xfId="0" applyNumberFormat="1" applyFont="1" applyFill="1" applyAlignment="1">
      <alignment vertical="top" wrapText="1"/>
    </xf>
    <xf numFmtId="0" fontId="6" fillId="12" borderId="3" xfId="0" applyFont="1" applyFill="1" applyBorder="1" applyAlignment="1">
      <alignment vertical="top"/>
    </xf>
    <xf numFmtId="0" fontId="19" fillId="0" borderId="3" xfId="0" applyFont="1" applyBorder="1" applyAlignment="1">
      <alignment vertical="top" wrapText="1"/>
    </xf>
    <xf numFmtId="9" fontId="6" fillId="14" borderId="0" xfId="0" applyNumberFormat="1" applyFont="1" applyFill="1" applyAlignment="1">
      <alignment vertical="top" wrapText="1"/>
    </xf>
    <xf numFmtId="0" fontId="6" fillId="14" borderId="3" xfId="0" applyFont="1" applyFill="1" applyBorder="1" applyAlignment="1">
      <alignment wrapText="1"/>
    </xf>
    <xf numFmtId="9" fontId="6" fillId="14" borderId="0" xfId="0" applyNumberFormat="1" applyFont="1" applyFill="1" applyAlignment="1">
      <alignment horizontal="center" vertical="center" wrapText="1"/>
    </xf>
    <xf numFmtId="0" fontId="6" fillId="14" borderId="3" xfId="0" applyFont="1" applyFill="1" applyBorder="1" applyAlignment="1">
      <alignment vertical="top" wrapText="1"/>
    </xf>
    <xf numFmtId="9" fontId="9" fillId="14" borderId="0" xfId="0" applyNumberFormat="1" applyFont="1" applyFill="1" applyAlignment="1">
      <alignment horizontal="center" wrapText="1"/>
    </xf>
    <xf numFmtId="0" fontId="6" fillId="14" borderId="0" xfId="0" applyFont="1" applyFill="1" applyAlignment="1">
      <alignment horizontal="center" vertical="center" wrapText="1"/>
    </xf>
    <xf numFmtId="0" fontId="6" fillId="14" borderId="3" xfId="0" applyFont="1" applyFill="1" applyBorder="1" applyAlignment="1">
      <alignment vertical="top"/>
    </xf>
    <xf numFmtId="0" fontId="6" fillId="14" borderId="0" xfId="0" applyFont="1" applyFill="1" applyAlignment="1">
      <alignment horizontal="left" vertical="top" wrapText="1"/>
    </xf>
    <xf numFmtId="0" fontId="6" fillId="11" borderId="3" xfId="0" applyFont="1" applyFill="1" applyBorder="1" applyAlignment="1">
      <alignment vertical="top"/>
    </xf>
    <xf numFmtId="0" fontId="23" fillId="0" borderId="3" xfId="0" applyFont="1" applyBorder="1" applyAlignment="1">
      <alignment vertical="top" wrapText="1"/>
    </xf>
    <xf numFmtId="0" fontId="6" fillId="10" borderId="3" xfId="0" applyFont="1" applyFill="1" applyBorder="1" applyAlignment="1">
      <alignment vertical="top"/>
    </xf>
    <xf numFmtId="0" fontId="22" fillId="0" borderId="3" xfId="0" applyFont="1" applyBorder="1" applyAlignment="1">
      <alignment vertical="top" wrapText="1"/>
    </xf>
    <xf numFmtId="0" fontId="6" fillId="9" borderId="3" xfId="0" applyFont="1" applyFill="1" applyBorder="1" applyAlignment="1">
      <alignment vertical="top"/>
    </xf>
    <xf numFmtId="0" fontId="21" fillId="0" borderId="3" xfId="0" applyFont="1" applyBorder="1" applyAlignment="1">
      <alignment vertical="top" wrapText="1"/>
    </xf>
    <xf numFmtId="0" fontId="12" fillId="2" borderId="3" xfId="0" applyFont="1" applyFill="1" applyBorder="1" applyAlignment="1">
      <alignment vertical="top"/>
    </xf>
    <xf numFmtId="0" fontId="12" fillId="0" borderId="3" xfId="0" applyFont="1" applyBorder="1" applyAlignment="1">
      <alignment vertical="top" wrapText="1"/>
    </xf>
    <xf numFmtId="0" fontId="6" fillId="0" borderId="3" xfId="0" applyFont="1" applyBorder="1" applyAlignment="1">
      <alignment vertical="top"/>
    </xf>
    <xf numFmtId="0" fontId="6" fillId="13" borderId="3" xfId="0" applyFont="1" applyFill="1" applyBorder="1" applyAlignment="1">
      <alignment vertical="top"/>
    </xf>
    <xf numFmtId="0" fontId="20" fillId="0" borderId="3" xfId="0" applyFont="1" applyBorder="1" applyAlignment="1">
      <alignment vertical="top" wrapText="1"/>
    </xf>
    <xf numFmtId="0" fontId="6" fillId="0" borderId="0" xfId="0" applyFont="1" applyAlignment="1">
      <alignment vertical="center"/>
    </xf>
    <xf numFmtId="0" fontId="6" fillId="7" borderId="0" xfId="0" applyFont="1" applyFill="1" applyAlignment="1">
      <alignment horizontal="left" vertical="top" wrapText="1"/>
    </xf>
    <xf numFmtId="0" fontId="6" fillId="7" borderId="0" xfId="0" applyFont="1" applyFill="1" applyAlignment="1">
      <alignment vertical="top" wrapText="1"/>
    </xf>
    <xf numFmtId="0" fontId="6" fillId="7" borderId="0" xfId="0" applyFont="1" applyFill="1"/>
    <xf numFmtId="0" fontId="9" fillId="14" borderId="0" xfId="0" applyFont="1" applyFill="1" applyAlignment="1">
      <alignment vertical="top"/>
    </xf>
    <xf numFmtId="0" fontId="25" fillId="0" borderId="0" xfId="0" applyFont="1"/>
    <xf numFmtId="0" fontId="25" fillId="0" borderId="0" xfId="0" applyFont="1" applyAlignment="1">
      <alignment horizontal="right"/>
    </xf>
    <xf numFmtId="9" fontId="25" fillId="0" borderId="0" xfId="1" applyFont="1"/>
    <xf numFmtId="0" fontId="17" fillId="5" borderId="6" xfId="2" applyFont="1" applyFill="1" applyBorder="1" applyAlignment="1" applyProtection="1">
      <alignment horizontal="center" wrapText="1"/>
    </xf>
    <xf numFmtId="0" fontId="17" fillId="5" borderId="0" xfId="2" applyFont="1" applyFill="1" applyBorder="1" applyAlignment="1" applyProtection="1">
      <alignment horizontal="center" vertical="top" wrapText="1"/>
    </xf>
    <xf numFmtId="9" fontId="8" fillId="14" borderId="0" xfId="1" applyFont="1" applyFill="1" applyProtection="1"/>
    <xf numFmtId="0" fontId="6" fillId="14" borderId="0" xfId="1" applyNumberFormat="1" applyFont="1" applyFill="1" applyProtection="1"/>
    <xf numFmtId="0" fontId="6" fillId="5" borderId="6" xfId="0" applyFont="1" applyFill="1" applyBorder="1"/>
    <xf numFmtId="0" fontId="16" fillId="14" borderId="0" xfId="0" applyFont="1" applyFill="1"/>
    <xf numFmtId="0" fontId="6" fillId="5" borderId="0" xfId="0" applyFont="1" applyFill="1"/>
    <xf numFmtId="9" fontId="8" fillId="5" borderId="0" xfId="1" applyFont="1" applyFill="1" applyAlignment="1" applyProtection="1">
      <alignment horizontal="right"/>
    </xf>
    <xf numFmtId="0" fontId="6" fillId="5" borderId="0" xfId="0" applyFont="1" applyFill="1" applyAlignment="1">
      <alignment vertical="center"/>
    </xf>
    <xf numFmtId="9" fontId="8" fillId="5" borderId="0" xfId="1" applyFont="1" applyFill="1" applyAlignment="1" applyProtection="1">
      <alignment horizontal="right" vertical="center"/>
    </xf>
    <xf numFmtId="9" fontId="17" fillId="14" borderId="0" xfId="1" applyFont="1" applyFill="1" applyAlignment="1" applyProtection="1">
      <alignment vertical="center"/>
    </xf>
    <xf numFmtId="0" fontId="6" fillId="14" borderId="0" xfId="1" applyNumberFormat="1" applyFont="1" applyFill="1" applyAlignment="1" applyProtection="1">
      <alignment vertical="center"/>
    </xf>
    <xf numFmtId="9" fontId="8" fillId="5" borderId="0" xfId="1" applyFont="1" applyFill="1" applyProtection="1"/>
    <xf numFmtId="9" fontId="17" fillId="5" borderId="0" xfId="1" applyFont="1" applyFill="1" applyAlignment="1" applyProtection="1">
      <alignment vertical="center"/>
    </xf>
    <xf numFmtId="0" fontId="6" fillId="5" borderId="0" xfId="1" applyNumberFormat="1" applyFont="1" applyFill="1" applyAlignment="1" applyProtection="1">
      <alignment horizontal="center"/>
    </xf>
    <xf numFmtId="0" fontId="8" fillId="5" borderId="0" xfId="1" applyNumberFormat="1" applyFont="1" applyFill="1" applyAlignment="1" applyProtection="1">
      <alignment horizontal="center"/>
    </xf>
    <xf numFmtId="0" fontId="6" fillId="5" borderId="0" xfId="1" applyNumberFormat="1" applyFont="1" applyFill="1" applyAlignment="1" applyProtection="1">
      <alignment horizontal="center" vertical="center"/>
    </xf>
    <xf numFmtId="0" fontId="8" fillId="5" borderId="0" xfId="1" applyNumberFormat="1" applyFont="1" applyFill="1" applyAlignment="1" applyProtection="1">
      <alignment horizontal="center" vertical="center"/>
    </xf>
    <xf numFmtId="0" fontId="6" fillId="14" borderId="0" xfId="1" applyNumberFormat="1" applyFont="1" applyFill="1" applyAlignment="1" applyProtection="1">
      <alignment horizontal="center"/>
    </xf>
    <xf numFmtId="0" fontId="8" fillId="14" borderId="0" xfId="1" applyNumberFormat="1" applyFont="1" applyFill="1" applyAlignment="1" applyProtection="1">
      <alignment horizontal="center"/>
    </xf>
    <xf numFmtId="0" fontId="15" fillId="14" borderId="0" xfId="2" applyFont="1" applyFill="1" applyBorder="1" applyAlignment="1" applyProtection="1">
      <alignment horizontal="left" vertical="center" wrapText="1"/>
    </xf>
    <xf numFmtId="0" fontId="6" fillId="14" borderId="0" xfId="0" applyFont="1" applyFill="1" applyAlignment="1">
      <alignment horizontal="left" vertical="top" wrapText="1"/>
    </xf>
  </cellXfs>
  <cellStyles count="5">
    <cellStyle name="Collegamento ipertestuale" xfId="4" builtinId="8"/>
    <cellStyle name="Normale" xfId="0" builtinId="0"/>
    <cellStyle name="Percentuale" xfId="1" builtinId="5"/>
    <cellStyle name="Titolo 1" xfId="2" builtinId="16"/>
    <cellStyle name="Titolo 2" xfId="3" builtinId="17"/>
  </cellStyles>
  <dxfs count="0"/>
  <tableStyles count="0" defaultTableStyle="TableStyleMedium2" defaultPivotStyle="PivotStyleLight16"/>
  <colors>
    <mruColors>
      <color rgb="FF12385F"/>
      <color rgb="FFEA5B0C"/>
      <color rgb="FF000000"/>
      <color rgb="FFD400AA"/>
      <color rgb="FFFF6600"/>
      <color rgb="FFFFCC00"/>
      <color rgb="FF00AA44"/>
      <color rgb="FF0088AA"/>
      <color rgb="FF8800AA"/>
      <color rgb="FF7030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rgbClr val="12385F"/>
                </a:solidFill>
                <a:latin typeface="Arial" panose="020B0604020202020204" pitchFamily="34" charset="0"/>
                <a:ea typeface="+mn-ea"/>
                <a:cs typeface="Arial" panose="020B0604020202020204" pitchFamily="34" charset="0"/>
              </a:defRPr>
            </a:pPr>
            <a:r>
              <a:rPr lang="it-IT" sz="1600">
                <a:solidFill>
                  <a:srgbClr val="12385F"/>
                </a:solidFill>
                <a:latin typeface="Arial" panose="020B0604020202020204" pitchFamily="34" charset="0"/>
                <a:cs typeface="Arial" panose="020B0604020202020204" pitchFamily="34" charset="0"/>
              </a:rPr>
              <a:t>Valutazione</a:t>
            </a:r>
            <a:r>
              <a:rPr lang="it-IT" sz="1600" baseline="0">
                <a:solidFill>
                  <a:srgbClr val="12385F"/>
                </a:solidFill>
                <a:latin typeface="Arial" panose="020B0604020202020204" pitchFamily="34" charset="0"/>
                <a:cs typeface="Arial" panose="020B0604020202020204" pitchFamily="34" charset="0"/>
              </a:rPr>
              <a:t> delle 15 serie di misure</a:t>
            </a:r>
            <a:endParaRPr lang="it-IT" sz="1600">
              <a:solidFill>
                <a:srgbClr val="12385F"/>
              </a:solidFill>
              <a:latin typeface="Arial" panose="020B0604020202020204" pitchFamily="34" charset="0"/>
              <a:cs typeface="Arial" panose="020B0604020202020204" pitchFamily="34" charset="0"/>
            </a:endParaRPr>
          </a:p>
          <a:p>
            <a:pPr>
              <a:defRPr sz="1600">
                <a:solidFill>
                  <a:srgbClr val="12385F"/>
                </a:solidFill>
                <a:latin typeface="Arial" panose="020B0604020202020204" pitchFamily="34" charset="0"/>
                <a:cs typeface="Arial" panose="020B0604020202020204" pitchFamily="34" charset="0"/>
              </a:defRPr>
            </a:pPr>
            <a:endParaRPr lang="it-IT" sz="1600">
              <a:solidFill>
                <a:srgbClr val="12385F"/>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rgbClr val="12385F"/>
              </a:solidFill>
              <a:latin typeface="Arial" panose="020B0604020202020204" pitchFamily="34" charset="0"/>
              <a:ea typeface="+mn-ea"/>
              <a:cs typeface="Arial" panose="020B0604020202020204" pitchFamily="34" charset="0"/>
            </a:defRPr>
          </a:pPr>
          <a:endParaRPr lang="it-CH"/>
        </a:p>
      </c:txPr>
    </c:title>
    <c:autoTitleDeleted val="0"/>
    <c:plotArea>
      <c:layout/>
      <c:radarChart>
        <c:radarStyle val="marker"/>
        <c:varyColors val="0"/>
        <c:ser>
          <c:idx val="0"/>
          <c:order val="0"/>
          <c:spPr>
            <a:ln w="25400" cap="rnd">
              <a:solidFill>
                <a:srgbClr val="12385F"/>
              </a:solidFill>
              <a:round/>
            </a:ln>
            <a:effectLst/>
          </c:spPr>
          <c:marker>
            <c:symbol val="none"/>
          </c:marker>
          <c:dPt>
            <c:idx val="11"/>
            <c:marker>
              <c:symbol val="none"/>
            </c:marker>
            <c:bubble3D val="0"/>
            <c:extLst>
              <c:ext xmlns:c16="http://schemas.microsoft.com/office/drawing/2014/chart" uri="{C3380CC4-5D6E-409C-BE32-E72D297353CC}">
                <c16:uniqueId val="{00000000-3CF2-4860-880B-FB6537B697EA}"/>
              </c:ext>
            </c:extLst>
          </c:dPt>
          <c:cat>
            <c:strRef>
              <c:f>Risultati!$B$4:$B$18</c:f>
              <c:strCache>
                <c:ptCount val="15"/>
                <c:pt idx="0">
                  <c:v>Logistica dell’area o del quartiere</c:v>
                </c:pt>
                <c:pt idx="1">
                  <c:v>Mobilità combinata</c:v>
                </c:pt>
                <c:pt idx="2">
                  <c:v>Mobilità elettrica</c:v>
                </c:pt>
                <c:pt idx="3">
                  <c:v>Community Building</c:v>
                </c:pt>
                <c:pt idx="4">
                  <c:v>Impronta personale</c:v>
                </c:pt>
                <c:pt idx="5">
                  <c:v>Room Sharing</c:v>
                </c:pt>
                <c:pt idx="6">
                  <c:v>Fornitura ecologica, socialmente responsabile e zero rifiuti</c:v>
                </c:pt>
                <c:pt idx="7">
                  <c:v>Condivisione di beni e servizi</c:v>
                </c:pt>
                <c:pt idx="8">
                  <c:v>Approvvigionamento energetico smart</c:v>
                </c:pt>
                <c:pt idx="9">
                  <c:v>Internet delle cose e cyber security</c:v>
                </c:pt>
                <c:pt idx="10">
                  <c:v>Progettazione digitale </c:v>
                </c:pt>
                <c:pt idx="11">
                  <c:v>App dell’area o del quartiere</c:v>
                </c:pt>
                <c:pt idx="12">
                  <c:v>Open Site Data</c:v>
                </c:pt>
                <c:pt idx="13">
                  <c:v>Servizi d’area smart </c:v>
                </c:pt>
                <c:pt idx="14">
                  <c:v>Co-progettazione dello spazio esterno</c:v>
                </c:pt>
              </c:strCache>
            </c:strRef>
          </c:cat>
          <c:val>
            <c:numRef>
              <c:f>Risultati!$C$4:$C$18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9745-9644-A94A-931F2C8DE4DE}"/>
            </c:ext>
          </c:extLst>
        </c:ser>
        <c:dLbls>
          <c:showLegendKey val="0"/>
          <c:showVal val="0"/>
          <c:showCatName val="0"/>
          <c:showSerName val="0"/>
          <c:showPercent val="0"/>
          <c:showBubbleSize val="0"/>
        </c:dLbls>
        <c:axId val="538598623"/>
        <c:axId val="540774639"/>
      </c:radarChart>
      <c:catAx>
        <c:axId val="538598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12385F"/>
                </a:solidFill>
                <a:latin typeface="Arial" panose="020B0604020202020204" pitchFamily="34" charset="0"/>
                <a:ea typeface="+mn-ea"/>
                <a:cs typeface="Arial" panose="020B0604020202020204" pitchFamily="34" charset="0"/>
              </a:defRPr>
            </a:pPr>
            <a:endParaRPr lang="it-CH"/>
          </a:p>
        </c:txPr>
        <c:crossAx val="540774639"/>
        <c:crosses val="autoZero"/>
        <c:auto val="1"/>
        <c:lblAlgn val="ctr"/>
        <c:lblOffset val="100"/>
        <c:noMultiLvlLbl val="0"/>
      </c:catAx>
      <c:valAx>
        <c:axId val="540774639"/>
        <c:scaling>
          <c:orientation val="minMax"/>
          <c:max val="1"/>
        </c:scaling>
        <c:delete val="0"/>
        <c:axPos val="l"/>
        <c:majorGridlines>
          <c:spPr>
            <a:ln w="12700" cap="flat" cmpd="sng" algn="ctr">
              <a:solidFill>
                <a:srgbClr val="EA5B0C"/>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rgbClr val="002060"/>
                </a:solidFill>
                <a:latin typeface="Arial" panose="020B0604020202020204" pitchFamily="34" charset="0"/>
                <a:ea typeface="+mn-ea"/>
                <a:cs typeface="Arial" panose="020B0604020202020204" pitchFamily="34" charset="0"/>
              </a:defRPr>
            </a:pPr>
            <a:endParaRPr lang="it-CH"/>
          </a:p>
        </c:txPr>
        <c:crossAx val="538598623"/>
        <c:crosses val="autoZero"/>
        <c:crossBetween val="between"/>
        <c:majorUnit val="0.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3175" cap="flat" cmpd="sng" algn="ctr">
      <a:noFill/>
      <a:round/>
    </a:ln>
    <a:effectLst/>
  </c:spPr>
  <c:txPr>
    <a:bodyPr/>
    <a:lstStyle/>
    <a:p>
      <a:pPr>
        <a:defRPr/>
      </a:pPr>
      <a:endParaRPr lang="it-CH"/>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rgbClr val="12385F"/>
                </a:solidFill>
                <a:latin typeface="Arial" panose="020B0604020202020204" pitchFamily="34" charset="0"/>
                <a:ea typeface="+mn-ea"/>
                <a:cs typeface="Arial" panose="020B0604020202020204" pitchFamily="34" charset="0"/>
              </a:defRPr>
            </a:pPr>
            <a:r>
              <a:rPr lang="it-IT" sz="1600" baseline="0">
                <a:solidFill>
                  <a:srgbClr val="12385F"/>
                </a:solidFill>
                <a:latin typeface="Arial" panose="020B0604020202020204" pitchFamily="34" charset="0"/>
                <a:cs typeface="Arial" panose="020B0604020202020204" pitchFamily="34" charset="0"/>
              </a:rPr>
              <a:t>Misure applicabili e non applicabili</a:t>
            </a:r>
          </a:p>
          <a:p>
            <a:pPr>
              <a:defRPr sz="1600">
                <a:solidFill>
                  <a:srgbClr val="12385F"/>
                </a:solidFill>
                <a:latin typeface="Arial" panose="020B0604020202020204" pitchFamily="34" charset="0"/>
                <a:cs typeface="Arial" panose="020B0604020202020204" pitchFamily="34" charset="0"/>
              </a:defRPr>
            </a:pPr>
            <a:endParaRPr lang="it-IT" sz="1600">
              <a:solidFill>
                <a:srgbClr val="12385F"/>
              </a:solidFill>
            </a:endParaRPr>
          </a:p>
        </c:rich>
      </c:tx>
      <c:layout>
        <c:manualLayout>
          <c:xMode val="edge"/>
          <c:yMode val="edge"/>
          <c:x val="0.23901944501049199"/>
          <c:y val="1.5213632726567117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rgbClr val="12385F"/>
              </a:solidFill>
              <a:latin typeface="Arial" panose="020B0604020202020204" pitchFamily="34" charset="0"/>
              <a:ea typeface="+mn-ea"/>
              <a:cs typeface="Arial" panose="020B0604020202020204" pitchFamily="34" charset="0"/>
            </a:defRPr>
          </a:pPr>
          <a:endParaRPr lang="it-CH"/>
        </a:p>
      </c:txPr>
    </c:title>
    <c:autoTitleDeleted val="0"/>
    <c:plotArea>
      <c:layout/>
      <c:barChart>
        <c:barDir val="bar"/>
        <c:grouping val="stacked"/>
        <c:varyColors val="0"/>
        <c:ser>
          <c:idx val="0"/>
          <c:order val="0"/>
          <c:tx>
            <c:strRef>
              <c:f>Risultati!$E$57</c:f>
              <c:strCache>
                <c:ptCount val="1"/>
                <c:pt idx="0">
                  <c:v>Misure applicabili 
(con risposta)</c:v>
                </c:pt>
              </c:strCache>
            </c:strRef>
          </c:tx>
          <c:spPr>
            <a:solidFill>
              <a:srgbClr val="12385F">
                <a:alpha val="75000"/>
              </a:srgbClr>
            </a:solidFill>
            <a:ln>
              <a:noFill/>
            </a:ln>
            <a:effectLst/>
          </c:spPr>
          <c:invertIfNegative val="0"/>
          <c:cat>
            <c:strRef>
              <c:f>Risultati!$B$58:$B$72</c:f>
              <c:strCache>
                <c:ptCount val="15"/>
                <c:pt idx="0">
                  <c:v>Logistica dell’area o del quartiere</c:v>
                </c:pt>
                <c:pt idx="1">
                  <c:v>Mobilità combinata</c:v>
                </c:pt>
                <c:pt idx="2">
                  <c:v>Mobilità elettrica</c:v>
                </c:pt>
                <c:pt idx="3">
                  <c:v>Community Building</c:v>
                </c:pt>
                <c:pt idx="4">
                  <c:v>Impronta personale</c:v>
                </c:pt>
                <c:pt idx="5">
                  <c:v>Room Sharing</c:v>
                </c:pt>
                <c:pt idx="6">
                  <c:v>Fornitura ecologica, socialmente responsabile e zero rifiuti</c:v>
                </c:pt>
                <c:pt idx="7">
                  <c:v>Condivisione di beni e servizi</c:v>
                </c:pt>
                <c:pt idx="8">
                  <c:v>Approvvigionamento energetico smart</c:v>
                </c:pt>
                <c:pt idx="9">
                  <c:v>Internet delle cose e cyber security</c:v>
                </c:pt>
                <c:pt idx="10">
                  <c:v>Progettazione digitale </c:v>
                </c:pt>
                <c:pt idx="11">
                  <c:v>App dell’area o del quartiere</c:v>
                </c:pt>
                <c:pt idx="12">
                  <c:v>Open Site Data</c:v>
                </c:pt>
                <c:pt idx="13">
                  <c:v>Servizi d’area smart </c:v>
                </c:pt>
                <c:pt idx="14">
                  <c:v>Co-progettazione dello spazio esterno</c:v>
                </c:pt>
              </c:strCache>
            </c:strRef>
          </c:cat>
          <c:val>
            <c:numRef>
              <c:f>Risultati!$E$58:$E$72</c:f>
              <c:numCache>
                <c:formatCode>General</c:formatCode>
                <c:ptCount val="15"/>
                <c:pt idx="0">
                  <c:v>3</c:v>
                </c:pt>
                <c:pt idx="1">
                  <c:v>4</c:v>
                </c:pt>
                <c:pt idx="2">
                  <c:v>4</c:v>
                </c:pt>
                <c:pt idx="3">
                  <c:v>4</c:v>
                </c:pt>
                <c:pt idx="4">
                  <c:v>3</c:v>
                </c:pt>
                <c:pt idx="5">
                  <c:v>3</c:v>
                </c:pt>
                <c:pt idx="6">
                  <c:v>3</c:v>
                </c:pt>
                <c:pt idx="7">
                  <c:v>3</c:v>
                </c:pt>
                <c:pt idx="8">
                  <c:v>3</c:v>
                </c:pt>
                <c:pt idx="9">
                  <c:v>3</c:v>
                </c:pt>
                <c:pt idx="10">
                  <c:v>4</c:v>
                </c:pt>
                <c:pt idx="11">
                  <c:v>3</c:v>
                </c:pt>
                <c:pt idx="12">
                  <c:v>3</c:v>
                </c:pt>
                <c:pt idx="13">
                  <c:v>3</c:v>
                </c:pt>
                <c:pt idx="14">
                  <c:v>3</c:v>
                </c:pt>
              </c:numCache>
            </c:numRef>
          </c:val>
          <c:extLst>
            <c:ext xmlns:c16="http://schemas.microsoft.com/office/drawing/2014/chart" uri="{C3380CC4-5D6E-409C-BE32-E72D297353CC}">
              <c16:uniqueId val="{00000000-949E-864E-9DD2-4A9717B4EDB8}"/>
            </c:ext>
          </c:extLst>
        </c:ser>
        <c:ser>
          <c:idx val="1"/>
          <c:order val="1"/>
          <c:tx>
            <c:strRef>
              <c:f>Risultati!$D$57</c:f>
              <c:strCache>
                <c:ptCount val="1"/>
                <c:pt idx="0">
                  <c:v>Misure non applicabili 
(senza risposta)</c:v>
                </c:pt>
              </c:strCache>
            </c:strRef>
          </c:tx>
          <c:spPr>
            <a:solidFill>
              <a:schemeClr val="accent2"/>
            </a:solidFill>
            <a:ln>
              <a:noFill/>
            </a:ln>
            <a:effectLst/>
          </c:spPr>
          <c:invertIfNegative val="0"/>
          <c:cat>
            <c:strRef>
              <c:f>Risultati!$B$58:$B$72</c:f>
              <c:strCache>
                <c:ptCount val="15"/>
                <c:pt idx="0">
                  <c:v>Logistica dell’area o del quartiere</c:v>
                </c:pt>
                <c:pt idx="1">
                  <c:v>Mobilità combinata</c:v>
                </c:pt>
                <c:pt idx="2">
                  <c:v>Mobilità elettrica</c:v>
                </c:pt>
                <c:pt idx="3">
                  <c:v>Community Building</c:v>
                </c:pt>
                <c:pt idx="4">
                  <c:v>Impronta personale</c:v>
                </c:pt>
                <c:pt idx="5">
                  <c:v>Room Sharing</c:v>
                </c:pt>
                <c:pt idx="6">
                  <c:v>Fornitura ecologica, socialmente responsabile e zero rifiuti</c:v>
                </c:pt>
                <c:pt idx="7">
                  <c:v>Condivisione di beni e servizi</c:v>
                </c:pt>
                <c:pt idx="8">
                  <c:v>Approvvigionamento energetico smart</c:v>
                </c:pt>
                <c:pt idx="9">
                  <c:v>Internet delle cose e cyber security</c:v>
                </c:pt>
                <c:pt idx="10">
                  <c:v>Progettazione digitale </c:v>
                </c:pt>
                <c:pt idx="11">
                  <c:v>App dell’area o del quartiere</c:v>
                </c:pt>
                <c:pt idx="12">
                  <c:v>Open Site Data</c:v>
                </c:pt>
                <c:pt idx="13">
                  <c:v>Servizi d’area smart </c:v>
                </c:pt>
                <c:pt idx="14">
                  <c:v>Co-progettazione dello spazio esterno</c:v>
                </c:pt>
              </c:strCache>
            </c:strRef>
          </c:cat>
          <c:val>
            <c:numRef>
              <c:f>Risultati!$D$58:$D$72</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949E-864E-9DD2-4A9717B4EDB8}"/>
            </c:ext>
          </c:extLst>
        </c:ser>
        <c:dLbls>
          <c:showLegendKey val="0"/>
          <c:showVal val="0"/>
          <c:showCatName val="0"/>
          <c:showSerName val="0"/>
          <c:showPercent val="0"/>
          <c:showBubbleSize val="0"/>
        </c:dLbls>
        <c:gapWidth val="150"/>
        <c:overlap val="100"/>
        <c:axId val="538598623"/>
        <c:axId val="540774639"/>
      </c:barChart>
      <c:catAx>
        <c:axId val="538598623"/>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12385F"/>
                </a:solidFill>
                <a:latin typeface="Arial" panose="020B0604020202020204" pitchFamily="34" charset="0"/>
                <a:ea typeface="+mn-ea"/>
                <a:cs typeface="Arial" panose="020B0604020202020204" pitchFamily="34" charset="0"/>
              </a:defRPr>
            </a:pPr>
            <a:endParaRPr lang="it-CH"/>
          </a:p>
        </c:txPr>
        <c:crossAx val="540774639"/>
        <c:crosses val="autoZero"/>
        <c:auto val="1"/>
        <c:lblAlgn val="ctr"/>
        <c:lblOffset val="100"/>
        <c:noMultiLvlLbl val="0"/>
      </c:catAx>
      <c:valAx>
        <c:axId val="540774639"/>
        <c:scaling>
          <c:orientation val="minMax"/>
          <c:max val="4"/>
        </c:scaling>
        <c:delete val="0"/>
        <c:axPos val="t"/>
        <c:majorGridlines>
          <c:spPr>
            <a:ln w="12700" cap="flat" cmpd="sng" algn="ctr">
              <a:solidFill>
                <a:srgbClr val="EA5B0C"/>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12385F"/>
                </a:solidFill>
                <a:latin typeface="Arial" panose="020B0604020202020204" pitchFamily="34" charset="0"/>
                <a:ea typeface="+mn-ea"/>
                <a:cs typeface="Arial" panose="020B0604020202020204" pitchFamily="34" charset="0"/>
              </a:defRPr>
            </a:pPr>
            <a:endParaRPr lang="it-CH"/>
          </a:p>
        </c:txPr>
        <c:crossAx val="538598623"/>
        <c:crosses val="autoZero"/>
        <c:crossBetween val="between"/>
        <c:majorUnit val="1"/>
      </c:valAx>
      <c:spPr>
        <a:noFill/>
        <a:ln>
          <a:noFill/>
        </a:ln>
        <a:effectLst/>
      </c:spPr>
    </c:plotArea>
    <c:legend>
      <c:legendPos val="b"/>
      <c:layout>
        <c:manualLayout>
          <c:xMode val="edge"/>
          <c:yMode val="edge"/>
          <c:x val="0.33831551890577932"/>
          <c:y val="0.92729038315817214"/>
          <c:w val="0.53016364461089338"/>
          <c:h val="5.8065265377392677E-2"/>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12385F"/>
              </a:solidFill>
              <a:latin typeface="Arial" panose="020B0604020202020204" pitchFamily="34" charset="0"/>
              <a:ea typeface="+mn-ea"/>
              <a:cs typeface="Arial" panose="020B0604020202020204" pitchFamily="34" charset="0"/>
            </a:defRPr>
          </a:pPr>
          <a:endParaRPr lang="it-CH"/>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noFill/>
      <a:round/>
    </a:ln>
    <a:effectLst/>
  </c:spPr>
  <c:txPr>
    <a:bodyPr/>
    <a:lstStyle/>
    <a:p>
      <a:pPr>
        <a:defRPr/>
      </a:pPr>
      <a:endParaRPr lang="it-CH"/>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rgbClr val="12385F"/>
                </a:solidFill>
                <a:latin typeface="Arial" panose="020B0604020202020204" pitchFamily="34" charset="0"/>
                <a:ea typeface="+mn-ea"/>
                <a:cs typeface="Arial" panose="020B0604020202020204" pitchFamily="34" charset="0"/>
              </a:defRPr>
            </a:pPr>
            <a:r>
              <a:rPr lang="it-it" sz="1600">
                <a:solidFill>
                  <a:srgbClr val="12385F"/>
                </a:solidFill>
                <a:latin typeface="Arial" panose="020B0604020202020204" pitchFamily="34" charset="0"/>
                <a:cs typeface="Arial" panose="020B0604020202020204" pitchFamily="34" charset="0"/>
              </a:rPr>
              <a:t>Valutazione dei 6 ambiti Smart Site Wheel</a:t>
            </a:r>
          </a:p>
        </c:rich>
      </c:tx>
      <c:overlay val="0"/>
      <c:spPr>
        <a:noFill/>
        <a:ln>
          <a:noFill/>
        </a:ln>
        <a:effectLst/>
      </c:spPr>
      <c:txPr>
        <a:bodyPr rot="0" spcFirstLastPara="1" vertOverflow="ellipsis" vert="horz" wrap="square" anchor="ctr" anchorCtr="1"/>
        <a:lstStyle/>
        <a:p>
          <a:pPr>
            <a:defRPr sz="1600" b="0" i="0" u="none" strike="noStrike" kern="1200" spc="0" baseline="0">
              <a:solidFill>
                <a:srgbClr val="12385F"/>
              </a:solidFill>
              <a:latin typeface="Arial" panose="020B0604020202020204" pitchFamily="34" charset="0"/>
              <a:ea typeface="+mn-ea"/>
              <a:cs typeface="Arial" panose="020B0604020202020204" pitchFamily="34" charset="0"/>
            </a:defRPr>
          </a:pPr>
          <a:endParaRPr lang="it-CH"/>
        </a:p>
      </c:txPr>
    </c:title>
    <c:autoTitleDeleted val="0"/>
    <c:plotArea>
      <c:layout/>
      <c:radarChart>
        <c:radarStyle val="marker"/>
        <c:varyColors val="0"/>
        <c:ser>
          <c:idx val="0"/>
          <c:order val="0"/>
          <c:tx>
            <c:strRef>
              <c:f>Risultati!$C$30</c:f>
              <c:strCache>
                <c:ptCount val="1"/>
                <c:pt idx="0">
                  <c:v>Risultato 
per ambito</c:v>
                </c:pt>
              </c:strCache>
            </c:strRef>
          </c:tx>
          <c:spPr>
            <a:ln w="28575" cap="rnd">
              <a:solidFill>
                <a:srgbClr val="12385F"/>
              </a:solidFill>
              <a:round/>
            </a:ln>
            <a:effectLst/>
          </c:spPr>
          <c:marker>
            <c:symbol val="none"/>
          </c:marker>
          <c:cat>
            <c:strRef>
              <c:f>Risultati!$A$31:$A$36</c:f>
              <c:strCache>
                <c:ptCount val="6"/>
                <c:pt idx="0">
                  <c:v>Smart Site «Mobility»</c:v>
                </c:pt>
                <c:pt idx="1">
                  <c:v>Smart Site «People»</c:v>
                </c:pt>
                <c:pt idx="2">
                  <c:v>Smart Site «Economy»</c:v>
                </c:pt>
                <c:pt idx="3">
                  <c:v>Smart Site «Buildings &amp; Environment»</c:v>
                </c:pt>
                <c:pt idx="4">
                  <c:v>Smart Site «Management»</c:v>
                </c:pt>
                <c:pt idx="5">
                  <c:v>Smart Site «Living»</c:v>
                </c:pt>
              </c:strCache>
            </c:strRef>
          </c:cat>
          <c:val>
            <c:numRef>
              <c:f>Risultati!$C$31:$C$36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94A-401D-B2F9-2A9792F07434}"/>
            </c:ext>
          </c:extLst>
        </c:ser>
        <c:dLbls>
          <c:showLegendKey val="0"/>
          <c:showVal val="0"/>
          <c:showCatName val="0"/>
          <c:showSerName val="0"/>
          <c:showPercent val="0"/>
          <c:showBubbleSize val="0"/>
        </c:dLbls>
        <c:axId val="432758687"/>
        <c:axId val="539839951"/>
      </c:radarChart>
      <c:catAx>
        <c:axId val="432758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12385F"/>
                </a:solidFill>
                <a:latin typeface="Arial" panose="020B0604020202020204" pitchFamily="34" charset="0"/>
                <a:ea typeface="+mn-ea"/>
                <a:cs typeface="Arial" panose="020B0604020202020204" pitchFamily="34" charset="0"/>
              </a:defRPr>
            </a:pPr>
            <a:endParaRPr lang="it-CH"/>
          </a:p>
        </c:txPr>
        <c:crossAx val="539839951"/>
        <c:crosses val="autoZero"/>
        <c:auto val="1"/>
        <c:lblAlgn val="ctr"/>
        <c:lblOffset val="100"/>
        <c:noMultiLvlLbl val="0"/>
      </c:catAx>
      <c:valAx>
        <c:axId val="539839951"/>
        <c:scaling>
          <c:orientation val="minMax"/>
          <c:max val="1"/>
        </c:scaling>
        <c:delete val="0"/>
        <c:axPos val="l"/>
        <c:majorGridlines>
          <c:spPr>
            <a:ln w="12700" cap="flat" cmpd="sng" algn="ctr">
              <a:solidFill>
                <a:srgbClr val="EA5B0C"/>
              </a:solidFill>
              <a:round/>
            </a:ln>
            <a:effectLst/>
          </c:spPr>
        </c:majorGridlines>
        <c:numFmt formatCode="0%" sourceLinked="1"/>
        <c:majorTickMark val="none"/>
        <c:minorTickMark val="none"/>
        <c:tickLblPos val="nextTo"/>
        <c:spPr>
          <a:noFill/>
          <a:ln>
            <a:solidFill>
              <a:schemeClr val="bg1">
                <a:alpha val="30000"/>
              </a:schemeClr>
            </a:solidFill>
          </a:ln>
          <a:effectLst/>
        </c:spPr>
        <c:txPr>
          <a:bodyPr rot="-60000000" spcFirstLastPara="1" vertOverflow="ellipsis" vert="horz" wrap="square" anchor="ctr" anchorCtr="1"/>
          <a:lstStyle/>
          <a:p>
            <a:pPr>
              <a:defRPr sz="1050" b="0" i="0" u="none" strike="noStrike" kern="1200" baseline="0">
                <a:solidFill>
                  <a:srgbClr val="12385F"/>
                </a:solidFill>
                <a:latin typeface="Arial" panose="020B0604020202020204" pitchFamily="34" charset="0"/>
                <a:ea typeface="+mn-ea"/>
                <a:cs typeface="Arial" panose="020B0604020202020204" pitchFamily="34" charset="0"/>
              </a:defRPr>
            </a:pPr>
            <a:endParaRPr lang="it-CH"/>
          </a:p>
        </c:txPr>
        <c:crossAx val="4327586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noFill/>
      <a:round/>
    </a:ln>
    <a:effectLst/>
  </c:spPr>
  <c:txPr>
    <a:bodyPr/>
    <a:lstStyle/>
    <a:p>
      <a:pPr>
        <a:defRPr sz="1100"/>
      </a:pPr>
      <a:endParaRPr lang="it-CH"/>
    </a:p>
  </c:txPr>
  <c:printSettings>
    <c:headerFooter/>
    <c:pageMargins b="0.78740157499999996" l="0.7" r="0.7" t="0.78740157499999996" header="0.3" footer="0.3"/>
    <c:pageSetup paperSize="8"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5</xdr:col>
      <xdr:colOff>2647626</xdr:colOff>
      <xdr:row>14</xdr:row>
      <xdr:rowOff>93691</xdr:rowOff>
    </xdr:from>
    <xdr:to>
      <xdr:col>5</xdr:col>
      <xdr:colOff>4453220</xdr:colOff>
      <xdr:row>15</xdr:row>
      <xdr:rowOff>151646</xdr:rowOff>
    </xdr:to>
    <xdr:pic>
      <xdr:nvPicPr>
        <xdr:cNvPr id="4" name="Immagine 3">
          <a:extLst>
            <a:ext uri="{FF2B5EF4-FFF2-40B4-BE49-F238E27FC236}">
              <a16:creationId xmlns:a16="http://schemas.microsoft.com/office/drawing/2014/main" id="{6798FC52-D54D-9DD9-D4A0-BAF120A415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42740" y="4491520"/>
          <a:ext cx="1790354" cy="1307363"/>
        </a:xfrm>
        <a:prstGeom prst="rect">
          <a:avLst/>
        </a:prstGeom>
      </xdr:spPr>
    </xdr:pic>
    <xdr:clientData/>
  </xdr:twoCellAnchor>
  <xdr:oneCellAnchor>
    <xdr:from>
      <xdr:col>4</xdr:col>
      <xdr:colOff>581075</xdr:colOff>
      <xdr:row>14</xdr:row>
      <xdr:rowOff>547750</xdr:rowOff>
    </xdr:from>
    <xdr:ext cx="2386212" cy="740216"/>
    <xdr:pic>
      <xdr:nvPicPr>
        <xdr:cNvPr id="2" name="Immagine 1">
          <a:extLst>
            <a:ext uri="{FF2B5EF4-FFF2-40B4-BE49-F238E27FC236}">
              <a16:creationId xmlns:a16="http://schemas.microsoft.com/office/drawing/2014/main" id="{C89CA257-C3B3-455B-AAF2-F4FAD363C6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670646" y="4945579"/>
          <a:ext cx="2386212" cy="74021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5</xdr:col>
      <xdr:colOff>611040</xdr:colOff>
      <xdr:row>1</xdr:row>
      <xdr:rowOff>190295</xdr:rowOff>
    </xdr:from>
    <xdr:to>
      <xdr:col>13</xdr:col>
      <xdr:colOff>2009667</xdr:colOff>
      <xdr:row>25</xdr:row>
      <xdr:rowOff>56945</xdr:rowOff>
    </xdr:to>
    <xdr:graphicFrame macro="">
      <xdr:nvGraphicFramePr>
        <xdr:cNvPr id="3" name="Diagramm 2">
          <a:extLst>
            <a:ext uri="{FF2B5EF4-FFF2-40B4-BE49-F238E27FC236}">
              <a16:creationId xmlns:a16="http://schemas.microsoft.com/office/drawing/2014/main" id="{CC1D14F4-E8CE-6B4A-8390-1A91C55923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608473</xdr:colOff>
      <xdr:row>55</xdr:row>
      <xdr:rowOff>190499</xdr:rowOff>
    </xdr:from>
    <xdr:to>
      <xdr:col>13</xdr:col>
      <xdr:colOff>2009005</xdr:colOff>
      <xdr:row>79</xdr:row>
      <xdr:rowOff>61599</xdr:rowOff>
    </xdr:to>
    <xdr:graphicFrame macro="">
      <xdr:nvGraphicFramePr>
        <xdr:cNvPr id="4" name="Diagramm 3">
          <a:extLst>
            <a:ext uri="{FF2B5EF4-FFF2-40B4-BE49-F238E27FC236}">
              <a16:creationId xmlns:a16="http://schemas.microsoft.com/office/drawing/2014/main" id="{BF1F7774-183D-DE4B-ADFD-EB7FB694A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603467</xdr:colOff>
      <xdr:row>28</xdr:row>
      <xdr:rowOff>184851</xdr:rowOff>
    </xdr:from>
    <xdr:to>
      <xdr:col>13</xdr:col>
      <xdr:colOff>2002094</xdr:colOff>
      <xdr:row>52</xdr:row>
      <xdr:rowOff>51501</xdr:rowOff>
    </xdr:to>
    <xdr:graphicFrame macro="">
      <xdr:nvGraphicFramePr>
        <xdr:cNvPr id="5" name="Diagramm 1">
          <a:extLst>
            <a:ext uri="{FF2B5EF4-FFF2-40B4-BE49-F238E27FC236}">
              <a16:creationId xmlns:a16="http://schemas.microsoft.com/office/drawing/2014/main" id="{FFEC3041-DF2B-4679-AFA6-C5E09F960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WC167"/>
  <sheetViews>
    <sheetView tabSelected="1" zoomScaleNormal="100" zoomScaleSheetLayoutView="70" zoomScalePageLayoutView="60" workbookViewId="0">
      <selection sqref="A1:C1"/>
    </sheetView>
  </sheetViews>
  <sheetFormatPr defaultColWidth="10.85546875" defaultRowHeight="12.75"/>
  <cols>
    <col min="1" max="1" width="17.28515625" style="33" customWidth="1"/>
    <col min="2" max="2" width="3.7109375" style="8" customWidth="1"/>
    <col min="3" max="3" width="104.7109375" style="34" bestFit="1" customWidth="1"/>
    <col min="4" max="4" width="10.5703125" style="12" hidden="1" customWidth="1"/>
    <col min="5" max="5" width="19" style="35" customWidth="1"/>
    <col min="6" max="6" width="68.140625" style="7" customWidth="1"/>
    <col min="7" max="1953" width="10.85546875" style="12"/>
    <col min="1954" max="16384" width="10.85546875" style="36"/>
  </cols>
  <sheetData>
    <row r="1" spans="1:1953" s="66" customFormat="1" ht="20.25">
      <c r="A1" s="94" t="s">
        <v>130</v>
      </c>
      <c r="B1" s="94"/>
      <c r="C1" s="94"/>
      <c r="D1" s="14"/>
      <c r="E1" s="9"/>
      <c r="F1" s="5"/>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c r="SW1" s="19"/>
      <c r="SX1" s="19"/>
      <c r="SY1" s="19"/>
      <c r="SZ1" s="19"/>
      <c r="TA1" s="19"/>
      <c r="TB1" s="19"/>
      <c r="TC1" s="19"/>
      <c r="TD1" s="19"/>
      <c r="TE1" s="19"/>
      <c r="TF1" s="19"/>
      <c r="TG1" s="19"/>
      <c r="TH1" s="19"/>
      <c r="TI1" s="19"/>
      <c r="TJ1" s="19"/>
      <c r="TK1" s="19"/>
      <c r="TL1" s="19"/>
      <c r="TM1" s="19"/>
      <c r="TN1" s="19"/>
      <c r="TO1" s="19"/>
      <c r="TP1" s="19"/>
      <c r="TQ1" s="19"/>
      <c r="TR1" s="19"/>
      <c r="TS1" s="19"/>
      <c r="TT1" s="19"/>
      <c r="TU1" s="19"/>
      <c r="TV1" s="19"/>
      <c r="TW1" s="19"/>
      <c r="TX1" s="19"/>
      <c r="TY1" s="19"/>
      <c r="TZ1" s="19"/>
      <c r="UA1" s="19"/>
      <c r="UB1" s="19"/>
      <c r="UC1" s="19"/>
      <c r="UD1" s="19"/>
      <c r="UE1" s="19"/>
      <c r="UF1" s="19"/>
      <c r="UG1" s="19"/>
      <c r="UH1" s="19"/>
      <c r="UI1" s="19"/>
      <c r="UJ1" s="19"/>
      <c r="UK1" s="19"/>
      <c r="UL1" s="19"/>
      <c r="UM1" s="19"/>
      <c r="UN1" s="19"/>
      <c r="UO1" s="19"/>
      <c r="UP1" s="19"/>
      <c r="UQ1" s="19"/>
      <c r="UR1" s="19"/>
      <c r="US1" s="19"/>
      <c r="UT1" s="19"/>
      <c r="UU1" s="19"/>
      <c r="UV1" s="19"/>
      <c r="UW1" s="19"/>
      <c r="UX1" s="19"/>
      <c r="UY1" s="19"/>
      <c r="UZ1" s="19"/>
      <c r="VA1" s="19"/>
      <c r="VB1" s="19"/>
      <c r="VC1" s="19"/>
      <c r="VD1" s="19"/>
      <c r="VE1" s="19"/>
      <c r="VF1" s="19"/>
      <c r="VG1" s="19"/>
      <c r="VH1" s="19"/>
      <c r="VI1" s="19"/>
      <c r="VJ1" s="19"/>
      <c r="VK1" s="19"/>
      <c r="VL1" s="19"/>
      <c r="VM1" s="19"/>
      <c r="VN1" s="19"/>
      <c r="VO1" s="19"/>
      <c r="VP1" s="19"/>
      <c r="VQ1" s="19"/>
      <c r="VR1" s="19"/>
      <c r="VS1" s="19"/>
      <c r="VT1" s="19"/>
      <c r="VU1" s="19"/>
      <c r="VV1" s="19"/>
      <c r="VW1" s="19"/>
      <c r="VX1" s="19"/>
      <c r="VY1" s="19"/>
      <c r="VZ1" s="19"/>
      <c r="WA1" s="19"/>
      <c r="WB1" s="19"/>
      <c r="WC1" s="19"/>
      <c r="WD1" s="19"/>
      <c r="WE1" s="19"/>
      <c r="WF1" s="19"/>
      <c r="WG1" s="19"/>
      <c r="WH1" s="19"/>
      <c r="WI1" s="19"/>
      <c r="WJ1" s="19"/>
      <c r="WK1" s="19"/>
      <c r="WL1" s="19"/>
      <c r="WM1" s="19"/>
      <c r="WN1" s="19"/>
      <c r="WO1" s="19"/>
      <c r="WP1" s="19"/>
      <c r="WQ1" s="19"/>
      <c r="WR1" s="19"/>
      <c r="WS1" s="19"/>
      <c r="WT1" s="19"/>
      <c r="WU1" s="19"/>
      <c r="WV1" s="19"/>
      <c r="WW1" s="19"/>
      <c r="WX1" s="19"/>
      <c r="WY1" s="19"/>
      <c r="WZ1" s="19"/>
      <c r="XA1" s="19"/>
      <c r="XB1" s="19"/>
      <c r="XC1" s="19"/>
      <c r="XD1" s="19"/>
      <c r="XE1" s="19"/>
      <c r="XF1" s="19"/>
      <c r="XG1" s="19"/>
      <c r="XH1" s="19"/>
      <c r="XI1" s="19"/>
      <c r="XJ1" s="19"/>
      <c r="XK1" s="19"/>
      <c r="XL1" s="19"/>
      <c r="XM1" s="19"/>
      <c r="XN1" s="19"/>
      <c r="XO1" s="19"/>
      <c r="XP1" s="19"/>
      <c r="XQ1" s="19"/>
      <c r="XR1" s="19"/>
      <c r="XS1" s="19"/>
      <c r="XT1" s="19"/>
      <c r="XU1" s="19"/>
      <c r="XV1" s="19"/>
      <c r="XW1" s="19"/>
      <c r="XX1" s="19"/>
      <c r="XY1" s="19"/>
      <c r="XZ1" s="19"/>
      <c r="YA1" s="19"/>
      <c r="YB1" s="19"/>
      <c r="YC1" s="19"/>
      <c r="YD1" s="19"/>
      <c r="YE1" s="19"/>
      <c r="YF1" s="19"/>
      <c r="YG1" s="19"/>
      <c r="YH1" s="19"/>
      <c r="YI1" s="19"/>
      <c r="YJ1" s="19"/>
      <c r="YK1" s="19"/>
      <c r="YL1" s="19"/>
      <c r="YM1" s="19"/>
      <c r="YN1" s="19"/>
      <c r="YO1" s="19"/>
      <c r="YP1" s="19"/>
      <c r="YQ1" s="19"/>
      <c r="YR1" s="19"/>
      <c r="YS1" s="19"/>
      <c r="YT1" s="19"/>
      <c r="YU1" s="19"/>
      <c r="YV1" s="19"/>
      <c r="YW1" s="19"/>
      <c r="YX1" s="19"/>
      <c r="YY1" s="19"/>
      <c r="YZ1" s="19"/>
      <c r="ZA1" s="19"/>
      <c r="ZB1" s="19"/>
      <c r="ZC1" s="19"/>
      <c r="ZD1" s="19"/>
      <c r="ZE1" s="19"/>
      <c r="ZF1" s="19"/>
      <c r="ZG1" s="19"/>
      <c r="ZH1" s="19"/>
      <c r="ZI1" s="19"/>
      <c r="ZJ1" s="19"/>
      <c r="ZK1" s="19"/>
      <c r="ZL1" s="19"/>
      <c r="ZM1" s="19"/>
      <c r="ZN1" s="19"/>
      <c r="ZO1" s="19"/>
      <c r="ZP1" s="19"/>
      <c r="ZQ1" s="19"/>
      <c r="ZR1" s="19"/>
      <c r="ZS1" s="19"/>
      <c r="ZT1" s="19"/>
      <c r="ZU1" s="19"/>
      <c r="ZV1" s="19"/>
      <c r="ZW1" s="19"/>
      <c r="ZX1" s="19"/>
      <c r="ZY1" s="19"/>
      <c r="ZZ1" s="19"/>
      <c r="AAA1" s="19"/>
      <c r="AAB1" s="19"/>
      <c r="AAC1" s="19"/>
      <c r="AAD1" s="19"/>
      <c r="AAE1" s="19"/>
      <c r="AAF1" s="19"/>
      <c r="AAG1" s="19"/>
      <c r="AAH1" s="19"/>
      <c r="AAI1" s="19"/>
      <c r="AAJ1" s="19"/>
      <c r="AAK1" s="19"/>
      <c r="AAL1" s="19"/>
      <c r="AAM1" s="19"/>
      <c r="AAN1" s="19"/>
      <c r="AAO1" s="19"/>
      <c r="AAP1" s="19"/>
      <c r="AAQ1" s="19"/>
      <c r="AAR1" s="19"/>
      <c r="AAS1" s="19"/>
      <c r="AAT1" s="19"/>
      <c r="AAU1" s="19"/>
      <c r="AAV1" s="19"/>
      <c r="AAW1" s="19"/>
      <c r="AAX1" s="19"/>
      <c r="AAY1" s="19"/>
      <c r="AAZ1" s="19"/>
      <c r="ABA1" s="19"/>
      <c r="ABB1" s="19"/>
      <c r="ABC1" s="19"/>
      <c r="ABD1" s="19"/>
      <c r="ABE1" s="19"/>
      <c r="ABF1" s="19"/>
      <c r="ABG1" s="19"/>
      <c r="ABH1" s="19"/>
      <c r="ABI1" s="19"/>
      <c r="ABJ1" s="19"/>
      <c r="ABK1" s="19"/>
      <c r="ABL1" s="19"/>
      <c r="ABM1" s="19"/>
      <c r="ABN1" s="19"/>
      <c r="ABO1" s="19"/>
      <c r="ABP1" s="19"/>
      <c r="ABQ1" s="19"/>
      <c r="ABR1" s="19"/>
      <c r="ABS1" s="19"/>
      <c r="ABT1" s="19"/>
      <c r="ABU1" s="19"/>
      <c r="ABV1" s="19"/>
      <c r="ABW1" s="19"/>
      <c r="ABX1" s="19"/>
      <c r="ABY1" s="19"/>
      <c r="ABZ1" s="19"/>
      <c r="ACA1" s="19"/>
      <c r="ACB1" s="19"/>
      <c r="ACC1" s="19"/>
      <c r="ACD1" s="19"/>
      <c r="ACE1" s="19"/>
      <c r="ACF1" s="19"/>
      <c r="ACG1" s="19"/>
      <c r="ACH1" s="19"/>
      <c r="ACI1" s="19"/>
      <c r="ACJ1" s="19"/>
      <c r="ACK1" s="19"/>
      <c r="ACL1" s="19"/>
      <c r="ACM1" s="19"/>
      <c r="ACN1" s="19"/>
      <c r="ACO1" s="19"/>
      <c r="ACP1" s="19"/>
      <c r="ACQ1" s="19"/>
      <c r="ACR1" s="19"/>
      <c r="ACS1" s="19"/>
      <c r="ACT1" s="19"/>
      <c r="ACU1" s="19"/>
      <c r="ACV1" s="19"/>
      <c r="ACW1" s="19"/>
      <c r="ACX1" s="19"/>
      <c r="ACY1" s="19"/>
      <c r="ACZ1" s="19"/>
      <c r="ADA1" s="19"/>
      <c r="ADB1" s="19"/>
      <c r="ADC1" s="19"/>
      <c r="ADD1" s="19"/>
      <c r="ADE1" s="19"/>
      <c r="ADF1" s="19"/>
      <c r="ADG1" s="19"/>
      <c r="ADH1" s="19"/>
      <c r="ADI1" s="19"/>
      <c r="ADJ1" s="19"/>
      <c r="ADK1" s="19"/>
      <c r="ADL1" s="19"/>
      <c r="ADM1" s="19"/>
      <c r="ADN1" s="19"/>
      <c r="ADO1" s="19"/>
      <c r="ADP1" s="19"/>
      <c r="ADQ1" s="19"/>
      <c r="ADR1" s="19"/>
      <c r="ADS1" s="19"/>
      <c r="ADT1" s="19"/>
      <c r="ADU1" s="19"/>
      <c r="ADV1" s="19"/>
      <c r="ADW1" s="19"/>
      <c r="ADX1" s="19"/>
      <c r="ADY1" s="19"/>
      <c r="ADZ1" s="19"/>
      <c r="AEA1" s="19"/>
      <c r="AEB1" s="19"/>
      <c r="AEC1" s="19"/>
      <c r="AED1" s="19"/>
      <c r="AEE1" s="19"/>
      <c r="AEF1" s="19"/>
      <c r="AEG1" s="19"/>
      <c r="AEH1" s="19"/>
      <c r="AEI1" s="19"/>
      <c r="AEJ1" s="19"/>
      <c r="AEK1" s="19"/>
      <c r="AEL1" s="19"/>
      <c r="AEM1" s="19"/>
      <c r="AEN1" s="19"/>
      <c r="AEO1" s="19"/>
      <c r="AEP1" s="19"/>
      <c r="AEQ1" s="19"/>
      <c r="AER1" s="19"/>
      <c r="AES1" s="19"/>
      <c r="AET1" s="19"/>
      <c r="AEU1" s="19"/>
      <c r="AEV1" s="19"/>
      <c r="AEW1" s="19"/>
      <c r="AEX1" s="19"/>
      <c r="AEY1" s="19"/>
      <c r="AEZ1" s="19"/>
      <c r="AFA1" s="19"/>
      <c r="AFB1" s="19"/>
      <c r="AFC1" s="19"/>
      <c r="AFD1" s="19"/>
      <c r="AFE1" s="19"/>
      <c r="AFF1" s="19"/>
      <c r="AFG1" s="19"/>
      <c r="AFH1" s="19"/>
      <c r="AFI1" s="19"/>
      <c r="AFJ1" s="19"/>
      <c r="AFK1" s="19"/>
      <c r="AFL1" s="19"/>
      <c r="AFM1" s="19"/>
      <c r="AFN1" s="19"/>
      <c r="AFO1" s="19"/>
      <c r="AFP1" s="19"/>
      <c r="AFQ1" s="19"/>
      <c r="AFR1" s="19"/>
      <c r="AFS1" s="19"/>
      <c r="AFT1" s="19"/>
      <c r="AFU1" s="19"/>
      <c r="AFV1" s="19"/>
      <c r="AFW1" s="19"/>
      <c r="AFX1" s="19"/>
      <c r="AFY1" s="19"/>
      <c r="AFZ1" s="19"/>
      <c r="AGA1" s="19"/>
      <c r="AGB1" s="19"/>
      <c r="AGC1" s="19"/>
      <c r="AGD1" s="19"/>
      <c r="AGE1" s="19"/>
      <c r="AGF1" s="19"/>
      <c r="AGG1" s="19"/>
      <c r="AGH1" s="19"/>
      <c r="AGI1" s="19"/>
      <c r="AGJ1" s="19"/>
      <c r="AGK1" s="19"/>
      <c r="AGL1" s="19"/>
      <c r="AGM1" s="19"/>
      <c r="AGN1" s="19"/>
      <c r="AGO1" s="19"/>
      <c r="AGP1" s="19"/>
      <c r="AGQ1" s="19"/>
      <c r="AGR1" s="19"/>
      <c r="AGS1" s="19"/>
      <c r="AGT1" s="19"/>
      <c r="AGU1" s="19"/>
      <c r="AGV1" s="19"/>
      <c r="AGW1" s="19"/>
      <c r="AGX1" s="19"/>
      <c r="AGY1" s="19"/>
      <c r="AGZ1" s="19"/>
      <c r="AHA1" s="19"/>
      <c r="AHB1" s="19"/>
      <c r="AHC1" s="19"/>
      <c r="AHD1" s="19"/>
      <c r="AHE1" s="19"/>
      <c r="AHF1" s="19"/>
      <c r="AHG1" s="19"/>
      <c r="AHH1" s="19"/>
      <c r="AHI1" s="19"/>
      <c r="AHJ1" s="19"/>
      <c r="AHK1" s="19"/>
      <c r="AHL1" s="19"/>
      <c r="AHM1" s="19"/>
      <c r="AHN1" s="19"/>
      <c r="AHO1" s="19"/>
      <c r="AHP1" s="19"/>
      <c r="AHQ1" s="19"/>
      <c r="AHR1" s="19"/>
      <c r="AHS1" s="19"/>
      <c r="AHT1" s="19"/>
      <c r="AHU1" s="19"/>
      <c r="AHV1" s="19"/>
      <c r="AHW1" s="19"/>
      <c r="AHX1" s="19"/>
      <c r="AHY1" s="19"/>
      <c r="AHZ1" s="19"/>
      <c r="AIA1" s="19"/>
      <c r="AIB1" s="19"/>
      <c r="AIC1" s="19"/>
      <c r="AID1" s="19"/>
      <c r="AIE1" s="19"/>
      <c r="AIF1" s="19"/>
      <c r="AIG1" s="19"/>
      <c r="AIH1" s="19"/>
      <c r="AII1" s="19"/>
      <c r="AIJ1" s="19"/>
      <c r="AIK1" s="19"/>
      <c r="AIL1" s="19"/>
      <c r="AIM1" s="19"/>
      <c r="AIN1" s="19"/>
      <c r="AIO1" s="19"/>
      <c r="AIP1" s="19"/>
      <c r="AIQ1" s="19"/>
      <c r="AIR1" s="19"/>
      <c r="AIS1" s="19"/>
      <c r="AIT1" s="19"/>
      <c r="AIU1" s="19"/>
      <c r="AIV1" s="19"/>
      <c r="AIW1" s="19"/>
      <c r="AIX1" s="19"/>
      <c r="AIY1" s="19"/>
      <c r="AIZ1" s="19"/>
      <c r="AJA1" s="19"/>
      <c r="AJB1" s="19"/>
      <c r="AJC1" s="19"/>
      <c r="AJD1" s="19"/>
      <c r="AJE1" s="19"/>
      <c r="AJF1" s="19"/>
      <c r="AJG1" s="19"/>
      <c r="AJH1" s="19"/>
      <c r="AJI1" s="19"/>
      <c r="AJJ1" s="19"/>
      <c r="AJK1" s="19"/>
      <c r="AJL1" s="19"/>
      <c r="AJM1" s="19"/>
      <c r="AJN1" s="19"/>
      <c r="AJO1" s="19"/>
      <c r="AJP1" s="19"/>
      <c r="AJQ1" s="19"/>
      <c r="AJR1" s="19"/>
      <c r="AJS1" s="19"/>
      <c r="AJT1" s="19"/>
      <c r="AJU1" s="19"/>
      <c r="AJV1" s="19"/>
      <c r="AJW1" s="19"/>
      <c r="AJX1" s="19"/>
      <c r="AJY1" s="19"/>
      <c r="AJZ1" s="19"/>
      <c r="AKA1" s="19"/>
      <c r="AKB1" s="19"/>
      <c r="AKC1" s="19"/>
      <c r="AKD1" s="19"/>
      <c r="AKE1" s="19"/>
      <c r="AKF1" s="19"/>
      <c r="AKG1" s="19"/>
      <c r="AKH1" s="19"/>
      <c r="AKI1" s="19"/>
      <c r="AKJ1" s="19"/>
      <c r="AKK1" s="19"/>
      <c r="AKL1" s="19"/>
      <c r="AKM1" s="19"/>
      <c r="AKN1" s="19"/>
      <c r="AKO1" s="19"/>
      <c r="AKP1" s="19"/>
      <c r="AKQ1" s="19"/>
      <c r="AKR1" s="19"/>
      <c r="AKS1" s="19"/>
      <c r="AKT1" s="19"/>
      <c r="AKU1" s="19"/>
      <c r="AKV1" s="19"/>
      <c r="AKW1" s="19"/>
      <c r="AKX1" s="19"/>
      <c r="AKY1" s="19"/>
      <c r="AKZ1" s="19"/>
      <c r="ALA1" s="19"/>
      <c r="ALB1" s="19"/>
      <c r="ALC1" s="19"/>
      <c r="ALD1" s="19"/>
      <c r="ALE1" s="19"/>
      <c r="ALF1" s="19"/>
      <c r="ALG1" s="19"/>
      <c r="ALH1" s="19"/>
      <c r="ALI1" s="19"/>
      <c r="ALJ1" s="19"/>
      <c r="ALK1" s="19"/>
      <c r="ALL1" s="19"/>
      <c r="ALM1" s="19"/>
      <c r="ALN1" s="19"/>
      <c r="ALO1" s="19"/>
      <c r="ALP1" s="19"/>
      <c r="ALQ1" s="19"/>
      <c r="ALR1" s="19"/>
      <c r="ALS1" s="19"/>
      <c r="ALT1" s="19"/>
      <c r="ALU1" s="19"/>
      <c r="ALV1" s="19"/>
      <c r="ALW1" s="19"/>
      <c r="ALX1" s="19"/>
      <c r="ALY1" s="19"/>
      <c r="ALZ1" s="19"/>
      <c r="AMA1" s="19"/>
      <c r="AMB1" s="19"/>
      <c r="AMC1" s="19"/>
      <c r="AMD1" s="19"/>
      <c r="AME1" s="19"/>
      <c r="AMF1" s="19"/>
      <c r="AMG1" s="19"/>
      <c r="AMH1" s="19"/>
      <c r="AMI1" s="19"/>
      <c r="AMJ1" s="19"/>
      <c r="AMK1" s="19"/>
      <c r="AML1" s="19"/>
      <c r="AMM1" s="19"/>
      <c r="AMN1" s="19"/>
      <c r="AMO1" s="19"/>
      <c r="AMP1" s="19"/>
      <c r="AMQ1" s="19"/>
      <c r="AMR1" s="19"/>
      <c r="AMS1" s="19"/>
      <c r="AMT1" s="19"/>
      <c r="AMU1" s="19"/>
      <c r="AMV1" s="19"/>
      <c r="AMW1" s="19"/>
      <c r="AMX1" s="19"/>
      <c r="AMY1" s="19"/>
      <c r="AMZ1" s="19"/>
      <c r="ANA1" s="19"/>
      <c r="ANB1" s="19"/>
      <c r="ANC1" s="19"/>
      <c r="AND1" s="19"/>
      <c r="ANE1" s="19"/>
      <c r="ANF1" s="19"/>
      <c r="ANG1" s="19"/>
      <c r="ANH1" s="19"/>
      <c r="ANI1" s="19"/>
      <c r="ANJ1" s="19"/>
      <c r="ANK1" s="19"/>
      <c r="ANL1" s="19"/>
      <c r="ANM1" s="19"/>
      <c r="ANN1" s="19"/>
      <c r="ANO1" s="19"/>
      <c r="ANP1" s="19"/>
      <c r="ANQ1" s="19"/>
      <c r="ANR1" s="19"/>
      <c r="ANS1" s="19"/>
      <c r="ANT1" s="19"/>
      <c r="ANU1" s="19"/>
      <c r="ANV1" s="19"/>
      <c r="ANW1" s="19"/>
      <c r="ANX1" s="19"/>
      <c r="ANY1" s="19"/>
      <c r="ANZ1" s="19"/>
      <c r="AOA1" s="19"/>
      <c r="AOB1" s="19"/>
      <c r="AOC1" s="19"/>
      <c r="AOD1" s="19"/>
      <c r="AOE1" s="19"/>
      <c r="AOF1" s="19"/>
      <c r="AOG1" s="19"/>
      <c r="AOH1" s="19"/>
      <c r="AOI1" s="19"/>
      <c r="AOJ1" s="19"/>
      <c r="AOK1" s="19"/>
      <c r="AOL1" s="19"/>
      <c r="AOM1" s="19"/>
      <c r="AON1" s="19"/>
      <c r="AOO1" s="19"/>
      <c r="AOP1" s="19"/>
      <c r="AOQ1" s="19"/>
      <c r="AOR1" s="19"/>
      <c r="AOS1" s="19"/>
      <c r="AOT1" s="19"/>
      <c r="AOU1" s="19"/>
      <c r="AOV1" s="19"/>
      <c r="AOW1" s="19"/>
      <c r="AOX1" s="19"/>
      <c r="AOY1" s="19"/>
      <c r="AOZ1" s="19"/>
      <c r="APA1" s="19"/>
      <c r="APB1" s="19"/>
      <c r="APC1" s="19"/>
      <c r="APD1" s="19"/>
      <c r="APE1" s="19"/>
      <c r="APF1" s="19"/>
      <c r="APG1" s="19"/>
      <c r="APH1" s="19"/>
      <c r="API1" s="19"/>
      <c r="APJ1" s="19"/>
      <c r="APK1" s="19"/>
      <c r="APL1" s="19"/>
      <c r="APM1" s="19"/>
      <c r="APN1" s="19"/>
      <c r="APO1" s="19"/>
      <c r="APP1" s="19"/>
      <c r="APQ1" s="19"/>
      <c r="APR1" s="19"/>
      <c r="APS1" s="19"/>
      <c r="APT1" s="19"/>
      <c r="APU1" s="19"/>
      <c r="APV1" s="19"/>
      <c r="APW1" s="19"/>
      <c r="APX1" s="19"/>
      <c r="APY1" s="19"/>
      <c r="APZ1" s="19"/>
      <c r="AQA1" s="19"/>
      <c r="AQB1" s="19"/>
      <c r="AQC1" s="19"/>
      <c r="AQD1" s="19"/>
      <c r="AQE1" s="19"/>
      <c r="AQF1" s="19"/>
      <c r="AQG1" s="19"/>
      <c r="AQH1" s="19"/>
      <c r="AQI1" s="19"/>
      <c r="AQJ1" s="19"/>
      <c r="AQK1" s="19"/>
      <c r="AQL1" s="19"/>
      <c r="AQM1" s="19"/>
      <c r="AQN1" s="19"/>
      <c r="AQO1" s="19"/>
      <c r="AQP1" s="19"/>
      <c r="AQQ1" s="19"/>
      <c r="AQR1" s="19"/>
      <c r="AQS1" s="19"/>
      <c r="AQT1" s="19"/>
      <c r="AQU1" s="19"/>
      <c r="AQV1" s="19"/>
      <c r="AQW1" s="19"/>
      <c r="AQX1" s="19"/>
      <c r="AQY1" s="19"/>
      <c r="AQZ1" s="19"/>
      <c r="ARA1" s="19"/>
      <c r="ARB1" s="19"/>
      <c r="ARC1" s="19"/>
      <c r="ARD1" s="19"/>
      <c r="ARE1" s="19"/>
      <c r="ARF1" s="19"/>
      <c r="ARG1" s="19"/>
      <c r="ARH1" s="19"/>
      <c r="ARI1" s="19"/>
      <c r="ARJ1" s="19"/>
      <c r="ARK1" s="19"/>
      <c r="ARL1" s="19"/>
      <c r="ARM1" s="19"/>
      <c r="ARN1" s="19"/>
      <c r="ARO1" s="19"/>
      <c r="ARP1" s="19"/>
      <c r="ARQ1" s="19"/>
      <c r="ARR1" s="19"/>
      <c r="ARS1" s="19"/>
      <c r="ART1" s="19"/>
      <c r="ARU1" s="19"/>
      <c r="ARV1" s="19"/>
      <c r="ARW1" s="19"/>
      <c r="ARX1" s="19"/>
      <c r="ARY1" s="19"/>
      <c r="ARZ1" s="19"/>
      <c r="ASA1" s="19"/>
      <c r="ASB1" s="19"/>
      <c r="ASC1" s="19"/>
      <c r="ASD1" s="19"/>
      <c r="ASE1" s="19"/>
      <c r="ASF1" s="19"/>
      <c r="ASG1" s="19"/>
      <c r="ASH1" s="19"/>
      <c r="ASI1" s="19"/>
      <c r="ASJ1" s="19"/>
      <c r="ASK1" s="19"/>
      <c r="ASL1" s="19"/>
      <c r="ASM1" s="19"/>
      <c r="ASN1" s="19"/>
      <c r="ASO1" s="19"/>
      <c r="ASP1" s="19"/>
      <c r="ASQ1" s="19"/>
      <c r="ASR1" s="19"/>
      <c r="ASS1" s="19"/>
      <c r="AST1" s="19"/>
      <c r="ASU1" s="19"/>
      <c r="ASV1" s="19"/>
      <c r="ASW1" s="19"/>
      <c r="ASX1" s="19"/>
      <c r="ASY1" s="19"/>
      <c r="ASZ1" s="19"/>
      <c r="ATA1" s="19"/>
      <c r="ATB1" s="19"/>
      <c r="ATC1" s="19"/>
      <c r="ATD1" s="19"/>
      <c r="ATE1" s="19"/>
      <c r="ATF1" s="19"/>
      <c r="ATG1" s="19"/>
      <c r="ATH1" s="19"/>
      <c r="ATI1" s="19"/>
      <c r="ATJ1" s="19"/>
      <c r="ATK1" s="19"/>
      <c r="ATL1" s="19"/>
      <c r="ATM1" s="19"/>
      <c r="ATN1" s="19"/>
      <c r="ATO1" s="19"/>
      <c r="ATP1" s="19"/>
      <c r="ATQ1" s="19"/>
      <c r="ATR1" s="19"/>
      <c r="ATS1" s="19"/>
      <c r="ATT1" s="19"/>
      <c r="ATU1" s="19"/>
      <c r="ATV1" s="19"/>
      <c r="ATW1" s="19"/>
      <c r="ATX1" s="19"/>
      <c r="ATY1" s="19"/>
      <c r="ATZ1" s="19"/>
      <c r="AUA1" s="19"/>
      <c r="AUB1" s="19"/>
      <c r="AUC1" s="19"/>
      <c r="AUD1" s="19"/>
      <c r="AUE1" s="19"/>
      <c r="AUF1" s="19"/>
      <c r="AUG1" s="19"/>
      <c r="AUH1" s="19"/>
      <c r="AUI1" s="19"/>
      <c r="AUJ1" s="19"/>
      <c r="AUK1" s="19"/>
      <c r="AUL1" s="19"/>
      <c r="AUM1" s="19"/>
      <c r="AUN1" s="19"/>
      <c r="AUO1" s="19"/>
      <c r="AUP1" s="19"/>
      <c r="AUQ1" s="19"/>
      <c r="AUR1" s="19"/>
      <c r="AUS1" s="19"/>
      <c r="AUT1" s="19"/>
      <c r="AUU1" s="19"/>
      <c r="AUV1" s="19"/>
      <c r="AUW1" s="19"/>
      <c r="AUX1" s="19"/>
      <c r="AUY1" s="19"/>
      <c r="AUZ1" s="19"/>
      <c r="AVA1" s="19"/>
      <c r="AVB1" s="19"/>
      <c r="AVC1" s="19"/>
      <c r="AVD1" s="19"/>
      <c r="AVE1" s="19"/>
      <c r="AVF1" s="19"/>
      <c r="AVG1" s="19"/>
      <c r="AVH1" s="19"/>
      <c r="AVI1" s="19"/>
      <c r="AVJ1" s="19"/>
      <c r="AVK1" s="19"/>
      <c r="AVL1" s="19"/>
      <c r="AVM1" s="19"/>
      <c r="AVN1" s="19"/>
      <c r="AVO1" s="19"/>
      <c r="AVP1" s="19"/>
      <c r="AVQ1" s="19"/>
      <c r="AVR1" s="19"/>
      <c r="AVS1" s="19"/>
      <c r="AVT1" s="19"/>
      <c r="AVU1" s="19"/>
      <c r="AVV1" s="19"/>
      <c r="AVW1" s="19"/>
      <c r="AVX1" s="19"/>
      <c r="AVY1" s="19"/>
      <c r="AVZ1" s="19"/>
      <c r="AWA1" s="19"/>
      <c r="AWB1" s="19"/>
      <c r="AWC1" s="19"/>
      <c r="AWD1" s="19"/>
      <c r="AWE1" s="19"/>
      <c r="AWF1" s="19"/>
      <c r="AWG1" s="19"/>
      <c r="AWH1" s="19"/>
      <c r="AWI1" s="19"/>
      <c r="AWJ1" s="19"/>
      <c r="AWK1" s="19"/>
      <c r="AWL1" s="19"/>
      <c r="AWM1" s="19"/>
      <c r="AWN1" s="19"/>
      <c r="AWO1" s="19"/>
      <c r="AWP1" s="19"/>
      <c r="AWQ1" s="19"/>
      <c r="AWR1" s="19"/>
      <c r="AWS1" s="19"/>
      <c r="AWT1" s="19"/>
      <c r="AWU1" s="19"/>
      <c r="AWV1" s="19"/>
      <c r="AWW1" s="19"/>
      <c r="AWX1" s="19"/>
      <c r="AWY1" s="19"/>
      <c r="AWZ1" s="19"/>
      <c r="AXA1" s="19"/>
      <c r="AXB1" s="19"/>
      <c r="AXC1" s="19"/>
      <c r="AXD1" s="19"/>
      <c r="AXE1" s="19"/>
      <c r="AXF1" s="19"/>
      <c r="AXG1" s="19"/>
      <c r="AXH1" s="19"/>
      <c r="AXI1" s="19"/>
      <c r="AXJ1" s="19"/>
      <c r="AXK1" s="19"/>
      <c r="AXL1" s="19"/>
      <c r="AXM1" s="19"/>
      <c r="AXN1" s="19"/>
      <c r="AXO1" s="19"/>
      <c r="AXP1" s="19"/>
      <c r="AXQ1" s="19"/>
      <c r="AXR1" s="19"/>
      <c r="AXS1" s="19"/>
      <c r="AXT1" s="19"/>
      <c r="AXU1" s="19"/>
      <c r="AXV1" s="19"/>
      <c r="AXW1" s="19"/>
      <c r="AXX1" s="19"/>
      <c r="AXY1" s="19"/>
      <c r="AXZ1" s="19"/>
      <c r="AYA1" s="19"/>
      <c r="AYB1" s="19"/>
      <c r="AYC1" s="19"/>
      <c r="AYD1" s="19"/>
      <c r="AYE1" s="19"/>
      <c r="AYF1" s="19"/>
      <c r="AYG1" s="19"/>
      <c r="AYH1" s="19"/>
      <c r="AYI1" s="19"/>
      <c r="AYJ1" s="19"/>
      <c r="AYK1" s="19"/>
      <c r="AYL1" s="19"/>
      <c r="AYM1" s="19"/>
      <c r="AYN1" s="19"/>
      <c r="AYO1" s="19"/>
      <c r="AYP1" s="19"/>
      <c r="AYQ1" s="19"/>
      <c r="AYR1" s="19"/>
      <c r="AYS1" s="19"/>
      <c r="AYT1" s="19"/>
      <c r="AYU1" s="19"/>
      <c r="AYV1" s="19"/>
      <c r="AYW1" s="19"/>
      <c r="AYX1" s="19"/>
      <c r="AYY1" s="19"/>
      <c r="AYZ1" s="19"/>
      <c r="AZA1" s="19"/>
      <c r="AZB1" s="19"/>
      <c r="AZC1" s="19"/>
      <c r="AZD1" s="19"/>
      <c r="AZE1" s="19"/>
      <c r="AZF1" s="19"/>
      <c r="AZG1" s="19"/>
      <c r="AZH1" s="19"/>
      <c r="AZI1" s="19"/>
      <c r="AZJ1" s="19"/>
      <c r="AZK1" s="19"/>
      <c r="AZL1" s="19"/>
      <c r="AZM1" s="19"/>
      <c r="AZN1" s="19"/>
      <c r="AZO1" s="19"/>
      <c r="AZP1" s="19"/>
      <c r="AZQ1" s="19"/>
      <c r="AZR1" s="19"/>
      <c r="AZS1" s="19"/>
      <c r="AZT1" s="19"/>
      <c r="AZU1" s="19"/>
      <c r="AZV1" s="19"/>
      <c r="AZW1" s="19"/>
      <c r="AZX1" s="19"/>
      <c r="AZY1" s="19"/>
      <c r="AZZ1" s="19"/>
      <c r="BAA1" s="19"/>
      <c r="BAB1" s="19"/>
      <c r="BAC1" s="19"/>
      <c r="BAD1" s="19"/>
      <c r="BAE1" s="19"/>
      <c r="BAF1" s="19"/>
      <c r="BAG1" s="19"/>
      <c r="BAH1" s="19"/>
      <c r="BAI1" s="19"/>
      <c r="BAJ1" s="19"/>
      <c r="BAK1" s="19"/>
      <c r="BAL1" s="19"/>
      <c r="BAM1" s="19"/>
      <c r="BAN1" s="19"/>
      <c r="BAO1" s="19"/>
      <c r="BAP1" s="19"/>
      <c r="BAQ1" s="19"/>
      <c r="BAR1" s="19"/>
      <c r="BAS1" s="19"/>
      <c r="BAT1" s="19"/>
      <c r="BAU1" s="19"/>
      <c r="BAV1" s="19"/>
      <c r="BAW1" s="19"/>
      <c r="BAX1" s="19"/>
      <c r="BAY1" s="19"/>
      <c r="BAZ1" s="19"/>
      <c r="BBA1" s="19"/>
      <c r="BBB1" s="19"/>
      <c r="BBC1" s="19"/>
      <c r="BBD1" s="19"/>
      <c r="BBE1" s="19"/>
      <c r="BBF1" s="19"/>
      <c r="BBG1" s="19"/>
      <c r="BBH1" s="19"/>
      <c r="BBI1" s="19"/>
      <c r="BBJ1" s="19"/>
      <c r="BBK1" s="19"/>
      <c r="BBL1" s="19"/>
      <c r="BBM1" s="19"/>
      <c r="BBN1" s="19"/>
      <c r="BBO1" s="19"/>
      <c r="BBP1" s="19"/>
      <c r="BBQ1" s="19"/>
      <c r="BBR1" s="19"/>
      <c r="BBS1" s="19"/>
      <c r="BBT1" s="19"/>
      <c r="BBU1" s="19"/>
      <c r="BBV1" s="19"/>
      <c r="BBW1" s="19"/>
      <c r="BBX1" s="19"/>
      <c r="BBY1" s="19"/>
      <c r="BBZ1" s="19"/>
      <c r="BCA1" s="19"/>
      <c r="BCB1" s="19"/>
      <c r="BCC1" s="19"/>
      <c r="BCD1" s="19"/>
      <c r="BCE1" s="19"/>
      <c r="BCF1" s="19"/>
      <c r="BCG1" s="19"/>
      <c r="BCH1" s="19"/>
      <c r="BCI1" s="19"/>
      <c r="BCJ1" s="19"/>
      <c r="BCK1" s="19"/>
      <c r="BCL1" s="19"/>
      <c r="BCM1" s="19"/>
      <c r="BCN1" s="19"/>
      <c r="BCO1" s="19"/>
      <c r="BCP1" s="19"/>
      <c r="BCQ1" s="19"/>
      <c r="BCR1" s="19"/>
      <c r="BCS1" s="19"/>
      <c r="BCT1" s="19"/>
      <c r="BCU1" s="19"/>
      <c r="BCV1" s="19"/>
      <c r="BCW1" s="19"/>
      <c r="BCX1" s="19"/>
      <c r="BCY1" s="19"/>
      <c r="BCZ1" s="19"/>
      <c r="BDA1" s="19"/>
      <c r="BDB1" s="19"/>
      <c r="BDC1" s="19"/>
      <c r="BDD1" s="19"/>
      <c r="BDE1" s="19"/>
      <c r="BDF1" s="19"/>
      <c r="BDG1" s="19"/>
      <c r="BDH1" s="19"/>
      <c r="BDI1" s="19"/>
      <c r="BDJ1" s="19"/>
      <c r="BDK1" s="19"/>
      <c r="BDL1" s="19"/>
      <c r="BDM1" s="19"/>
      <c r="BDN1" s="19"/>
      <c r="BDO1" s="19"/>
      <c r="BDP1" s="19"/>
      <c r="BDQ1" s="19"/>
      <c r="BDR1" s="19"/>
      <c r="BDS1" s="19"/>
      <c r="BDT1" s="19"/>
      <c r="BDU1" s="19"/>
      <c r="BDV1" s="19"/>
      <c r="BDW1" s="19"/>
      <c r="BDX1" s="19"/>
      <c r="BDY1" s="19"/>
      <c r="BDZ1" s="19"/>
      <c r="BEA1" s="19"/>
      <c r="BEB1" s="19"/>
      <c r="BEC1" s="19"/>
      <c r="BED1" s="19"/>
      <c r="BEE1" s="19"/>
      <c r="BEF1" s="19"/>
      <c r="BEG1" s="19"/>
      <c r="BEH1" s="19"/>
      <c r="BEI1" s="19"/>
      <c r="BEJ1" s="19"/>
      <c r="BEK1" s="19"/>
      <c r="BEL1" s="19"/>
      <c r="BEM1" s="19"/>
      <c r="BEN1" s="19"/>
      <c r="BEO1" s="19"/>
      <c r="BEP1" s="19"/>
      <c r="BEQ1" s="19"/>
      <c r="BER1" s="19"/>
      <c r="BES1" s="19"/>
      <c r="BET1" s="19"/>
      <c r="BEU1" s="19"/>
      <c r="BEV1" s="19"/>
      <c r="BEW1" s="19"/>
      <c r="BEX1" s="19"/>
      <c r="BEY1" s="19"/>
      <c r="BEZ1" s="19"/>
      <c r="BFA1" s="19"/>
      <c r="BFB1" s="19"/>
      <c r="BFC1" s="19"/>
      <c r="BFD1" s="19"/>
      <c r="BFE1" s="19"/>
      <c r="BFF1" s="19"/>
      <c r="BFG1" s="19"/>
      <c r="BFH1" s="19"/>
      <c r="BFI1" s="19"/>
      <c r="BFJ1" s="19"/>
      <c r="BFK1" s="19"/>
      <c r="BFL1" s="19"/>
      <c r="BFM1" s="19"/>
      <c r="BFN1" s="19"/>
      <c r="BFO1" s="19"/>
      <c r="BFP1" s="19"/>
      <c r="BFQ1" s="19"/>
      <c r="BFR1" s="19"/>
      <c r="BFS1" s="19"/>
      <c r="BFT1" s="19"/>
      <c r="BFU1" s="19"/>
      <c r="BFV1" s="19"/>
      <c r="BFW1" s="19"/>
      <c r="BFX1" s="19"/>
      <c r="BFY1" s="19"/>
      <c r="BFZ1" s="19"/>
      <c r="BGA1" s="19"/>
      <c r="BGB1" s="19"/>
      <c r="BGC1" s="19"/>
      <c r="BGD1" s="19"/>
      <c r="BGE1" s="19"/>
      <c r="BGF1" s="19"/>
      <c r="BGG1" s="19"/>
      <c r="BGH1" s="19"/>
      <c r="BGI1" s="19"/>
      <c r="BGJ1" s="19"/>
      <c r="BGK1" s="19"/>
      <c r="BGL1" s="19"/>
      <c r="BGM1" s="19"/>
      <c r="BGN1" s="19"/>
      <c r="BGO1" s="19"/>
      <c r="BGP1" s="19"/>
      <c r="BGQ1" s="19"/>
      <c r="BGR1" s="19"/>
      <c r="BGS1" s="19"/>
      <c r="BGT1" s="19"/>
      <c r="BGU1" s="19"/>
      <c r="BGV1" s="19"/>
      <c r="BGW1" s="19"/>
      <c r="BGX1" s="19"/>
      <c r="BGY1" s="19"/>
      <c r="BGZ1" s="19"/>
      <c r="BHA1" s="19"/>
      <c r="BHB1" s="19"/>
      <c r="BHC1" s="19"/>
      <c r="BHD1" s="19"/>
      <c r="BHE1" s="19"/>
      <c r="BHF1" s="19"/>
      <c r="BHG1" s="19"/>
      <c r="BHH1" s="19"/>
      <c r="BHI1" s="19"/>
      <c r="BHJ1" s="19"/>
      <c r="BHK1" s="19"/>
      <c r="BHL1" s="19"/>
      <c r="BHM1" s="19"/>
      <c r="BHN1" s="19"/>
      <c r="BHO1" s="19"/>
      <c r="BHP1" s="19"/>
      <c r="BHQ1" s="19"/>
      <c r="BHR1" s="19"/>
      <c r="BHS1" s="19"/>
      <c r="BHT1" s="19"/>
      <c r="BHU1" s="19"/>
      <c r="BHV1" s="19"/>
      <c r="BHW1" s="19"/>
      <c r="BHX1" s="19"/>
      <c r="BHY1" s="19"/>
      <c r="BHZ1" s="19"/>
      <c r="BIA1" s="19"/>
      <c r="BIB1" s="19"/>
      <c r="BIC1" s="19"/>
      <c r="BID1" s="19"/>
      <c r="BIE1" s="19"/>
      <c r="BIF1" s="19"/>
      <c r="BIG1" s="19"/>
      <c r="BIH1" s="19"/>
      <c r="BII1" s="19"/>
      <c r="BIJ1" s="19"/>
      <c r="BIK1" s="19"/>
      <c r="BIL1" s="19"/>
      <c r="BIM1" s="19"/>
      <c r="BIN1" s="19"/>
      <c r="BIO1" s="19"/>
      <c r="BIP1" s="19"/>
      <c r="BIQ1" s="19"/>
      <c r="BIR1" s="19"/>
      <c r="BIS1" s="19"/>
      <c r="BIT1" s="19"/>
      <c r="BIU1" s="19"/>
      <c r="BIV1" s="19"/>
      <c r="BIW1" s="19"/>
      <c r="BIX1" s="19"/>
      <c r="BIY1" s="19"/>
      <c r="BIZ1" s="19"/>
      <c r="BJA1" s="19"/>
      <c r="BJB1" s="19"/>
      <c r="BJC1" s="19"/>
      <c r="BJD1" s="19"/>
      <c r="BJE1" s="19"/>
      <c r="BJF1" s="19"/>
      <c r="BJG1" s="19"/>
      <c r="BJH1" s="19"/>
      <c r="BJI1" s="19"/>
      <c r="BJJ1" s="19"/>
      <c r="BJK1" s="19"/>
      <c r="BJL1" s="19"/>
      <c r="BJM1" s="19"/>
      <c r="BJN1" s="19"/>
      <c r="BJO1" s="19"/>
      <c r="BJP1" s="19"/>
      <c r="BJQ1" s="19"/>
      <c r="BJR1" s="19"/>
      <c r="BJS1" s="19"/>
      <c r="BJT1" s="19"/>
      <c r="BJU1" s="19"/>
      <c r="BJV1" s="19"/>
      <c r="BJW1" s="19"/>
      <c r="BJX1" s="19"/>
      <c r="BJY1" s="19"/>
      <c r="BJZ1" s="19"/>
      <c r="BKA1" s="19"/>
      <c r="BKB1" s="19"/>
      <c r="BKC1" s="19"/>
      <c r="BKD1" s="19"/>
      <c r="BKE1" s="19"/>
      <c r="BKF1" s="19"/>
      <c r="BKG1" s="19"/>
      <c r="BKH1" s="19"/>
      <c r="BKI1" s="19"/>
      <c r="BKJ1" s="19"/>
      <c r="BKK1" s="19"/>
      <c r="BKL1" s="19"/>
      <c r="BKM1" s="19"/>
      <c r="BKN1" s="19"/>
      <c r="BKO1" s="19"/>
      <c r="BKP1" s="19"/>
      <c r="BKQ1" s="19"/>
      <c r="BKR1" s="19"/>
      <c r="BKS1" s="19"/>
      <c r="BKT1" s="19"/>
      <c r="BKU1" s="19"/>
      <c r="BKV1" s="19"/>
      <c r="BKW1" s="19"/>
      <c r="BKX1" s="19"/>
      <c r="BKY1" s="19"/>
      <c r="BKZ1" s="19"/>
      <c r="BLA1" s="19"/>
      <c r="BLB1" s="19"/>
      <c r="BLC1" s="19"/>
      <c r="BLD1" s="19"/>
      <c r="BLE1" s="19"/>
      <c r="BLF1" s="19"/>
      <c r="BLG1" s="19"/>
      <c r="BLH1" s="19"/>
      <c r="BLI1" s="19"/>
      <c r="BLJ1" s="19"/>
      <c r="BLK1" s="19"/>
      <c r="BLL1" s="19"/>
      <c r="BLM1" s="19"/>
      <c r="BLN1" s="19"/>
      <c r="BLO1" s="19"/>
      <c r="BLP1" s="19"/>
      <c r="BLQ1" s="19"/>
      <c r="BLR1" s="19"/>
      <c r="BLS1" s="19"/>
      <c r="BLT1" s="19"/>
      <c r="BLU1" s="19"/>
      <c r="BLV1" s="19"/>
      <c r="BLW1" s="19"/>
      <c r="BLX1" s="19"/>
      <c r="BLY1" s="19"/>
      <c r="BLZ1" s="19"/>
      <c r="BMA1" s="19"/>
      <c r="BMB1" s="19"/>
      <c r="BMC1" s="19"/>
      <c r="BMD1" s="19"/>
      <c r="BME1" s="19"/>
      <c r="BMF1" s="19"/>
      <c r="BMG1" s="19"/>
      <c r="BMH1" s="19"/>
      <c r="BMI1" s="19"/>
      <c r="BMJ1" s="19"/>
      <c r="BMK1" s="19"/>
      <c r="BML1" s="19"/>
      <c r="BMM1" s="19"/>
      <c r="BMN1" s="19"/>
      <c r="BMO1" s="19"/>
      <c r="BMP1" s="19"/>
      <c r="BMQ1" s="19"/>
      <c r="BMR1" s="19"/>
      <c r="BMS1" s="19"/>
      <c r="BMT1" s="19"/>
      <c r="BMU1" s="19"/>
      <c r="BMV1" s="19"/>
      <c r="BMW1" s="19"/>
      <c r="BMX1" s="19"/>
      <c r="BMY1" s="19"/>
      <c r="BMZ1" s="19"/>
      <c r="BNA1" s="19"/>
      <c r="BNB1" s="19"/>
      <c r="BNC1" s="19"/>
      <c r="BND1" s="19"/>
      <c r="BNE1" s="19"/>
      <c r="BNF1" s="19"/>
      <c r="BNG1" s="19"/>
      <c r="BNH1" s="19"/>
      <c r="BNI1" s="19"/>
      <c r="BNJ1" s="19"/>
      <c r="BNK1" s="19"/>
      <c r="BNL1" s="19"/>
      <c r="BNM1" s="19"/>
      <c r="BNN1" s="19"/>
      <c r="BNO1" s="19"/>
      <c r="BNP1" s="19"/>
      <c r="BNQ1" s="19"/>
      <c r="BNR1" s="19"/>
      <c r="BNS1" s="19"/>
      <c r="BNT1" s="19"/>
      <c r="BNU1" s="19"/>
      <c r="BNV1" s="19"/>
      <c r="BNW1" s="19"/>
      <c r="BNX1" s="19"/>
      <c r="BNY1" s="19"/>
      <c r="BNZ1" s="19"/>
      <c r="BOA1" s="19"/>
      <c r="BOB1" s="19"/>
      <c r="BOC1" s="19"/>
      <c r="BOD1" s="19"/>
      <c r="BOE1" s="19"/>
      <c r="BOF1" s="19"/>
      <c r="BOG1" s="19"/>
      <c r="BOH1" s="19"/>
      <c r="BOI1" s="19"/>
      <c r="BOJ1" s="19"/>
      <c r="BOK1" s="19"/>
      <c r="BOL1" s="19"/>
      <c r="BOM1" s="19"/>
      <c r="BON1" s="19"/>
      <c r="BOO1" s="19"/>
      <c r="BOP1" s="19"/>
      <c r="BOQ1" s="19"/>
      <c r="BOR1" s="19"/>
      <c r="BOS1" s="19"/>
      <c r="BOT1" s="19"/>
      <c r="BOU1" s="19"/>
      <c r="BOV1" s="19"/>
      <c r="BOW1" s="19"/>
      <c r="BOX1" s="19"/>
      <c r="BOY1" s="19"/>
      <c r="BOZ1" s="19"/>
      <c r="BPA1" s="19"/>
      <c r="BPB1" s="19"/>
      <c r="BPC1" s="19"/>
      <c r="BPD1" s="19"/>
      <c r="BPE1" s="19"/>
      <c r="BPF1" s="19"/>
      <c r="BPG1" s="19"/>
      <c r="BPH1" s="19"/>
      <c r="BPI1" s="19"/>
      <c r="BPJ1" s="19"/>
      <c r="BPK1" s="19"/>
      <c r="BPL1" s="19"/>
      <c r="BPM1" s="19"/>
      <c r="BPN1" s="19"/>
      <c r="BPO1" s="19"/>
      <c r="BPP1" s="19"/>
      <c r="BPQ1" s="19"/>
      <c r="BPR1" s="19"/>
      <c r="BPS1" s="19"/>
      <c r="BPT1" s="19"/>
      <c r="BPU1" s="19"/>
      <c r="BPV1" s="19"/>
      <c r="BPW1" s="19"/>
      <c r="BPX1" s="19"/>
      <c r="BPY1" s="19"/>
      <c r="BPZ1" s="19"/>
      <c r="BQA1" s="19"/>
      <c r="BQB1" s="19"/>
      <c r="BQC1" s="19"/>
      <c r="BQD1" s="19"/>
      <c r="BQE1" s="19"/>
      <c r="BQF1" s="19"/>
      <c r="BQG1" s="19"/>
      <c r="BQH1" s="19"/>
      <c r="BQI1" s="19"/>
      <c r="BQJ1" s="19"/>
      <c r="BQK1" s="19"/>
      <c r="BQL1" s="19"/>
      <c r="BQM1" s="19"/>
      <c r="BQN1" s="19"/>
      <c r="BQO1" s="19"/>
      <c r="BQP1" s="19"/>
      <c r="BQQ1" s="19"/>
      <c r="BQR1" s="19"/>
      <c r="BQS1" s="19"/>
      <c r="BQT1" s="19"/>
      <c r="BQU1" s="19"/>
      <c r="BQV1" s="19"/>
      <c r="BQW1" s="19"/>
      <c r="BQX1" s="19"/>
      <c r="BQY1" s="19"/>
      <c r="BQZ1" s="19"/>
      <c r="BRA1" s="19"/>
      <c r="BRB1" s="19"/>
      <c r="BRC1" s="19"/>
      <c r="BRD1" s="19"/>
      <c r="BRE1" s="19"/>
      <c r="BRF1" s="19"/>
      <c r="BRG1" s="19"/>
      <c r="BRH1" s="19"/>
      <c r="BRI1" s="19"/>
      <c r="BRJ1" s="19"/>
      <c r="BRK1" s="19"/>
      <c r="BRL1" s="19"/>
      <c r="BRM1" s="19"/>
      <c r="BRN1" s="19"/>
      <c r="BRO1" s="19"/>
      <c r="BRP1" s="19"/>
      <c r="BRQ1" s="19"/>
      <c r="BRR1" s="19"/>
      <c r="BRS1" s="19"/>
      <c r="BRT1" s="19"/>
      <c r="BRU1" s="19"/>
      <c r="BRV1" s="19"/>
      <c r="BRW1" s="19"/>
      <c r="BRX1" s="19"/>
      <c r="BRY1" s="19"/>
      <c r="BRZ1" s="19"/>
      <c r="BSA1" s="19"/>
      <c r="BSB1" s="19"/>
      <c r="BSC1" s="19"/>
      <c r="BSD1" s="19"/>
      <c r="BSE1" s="19"/>
      <c r="BSF1" s="19"/>
      <c r="BSG1" s="19"/>
      <c r="BSH1" s="19"/>
      <c r="BSI1" s="19"/>
      <c r="BSJ1" s="19"/>
      <c r="BSK1" s="19"/>
      <c r="BSL1" s="19"/>
      <c r="BSM1" s="19"/>
      <c r="BSN1" s="19"/>
      <c r="BSO1" s="19"/>
      <c r="BSP1" s="19"/>
      <c r="BSQ1" s="19"/>
      <c r="BSR1" s="19"/>
      <c r="BSS1" s="19"/>
      <c r="BST1" s="19"/>
      <c r="BSU1" s="19"/>
      <c r="BSV1" s="19"/>
      <c r="BSW1" s="19"/>
      <c r="BSX1" s="19"/>
      <c r="BSY1" s="19"/>
      <c r="BSZ1" s="19"/>
      <c r="BTA1" s="19"/>
      <c r="BTB1" s="19"/>
      <c r="BTC1" s="19"/>
      <c r="BTD1" s="19"/>
      <c r="BTE1" s="19"/>
      <c r="BTF1" s="19"/>
      <c r="BTG1" s="19"/>
      <c r="BTH1" s="19"/>
      <c r="BTI1" s="19"/>
      <c r="BTJ1" s="19"/>
      <c r="BTK1" s="19"/>
      <c r="BTL1" s="19"/>
      <c r="BTM1" s="19"/>
      <c r="BTN1" s="19"/>
      <c r="BTO1" s="19"/>
      <c r="BTP1" s="19"/>
      <c r="BTQ1" s="19"/>
      <c r="BTR1" s="19"/>
      <c r="BTS1" s="19"/>
      <c r="BTT1" s="19"/>
      <c r="BTU1" s="19"/>
      <c r="BTV1" s="19"/>
      <c r="BTW1" s="19"/>
      <c r="BTX1" s="19"/>
      <c r="BTY1" s="19"/>
      <c r="BTZ1" s="19"/>
      <c r="BUA1" s="19"/>
      <c r="BUB1" s="19"/>
      <c r="BUC1" s="19"/>
      <c r="BUD1" s="19"/>
      <c r="BUE1" s="19"/>
      <c r="BUF1" s="19"/>
      <c r="BUG1" s="19"/>
      <c r="BUH1" s="19"/>
      <c r="BUI1" s="19"/>
      <c r="BUJ1" s="19"/>
      <c r="BUK1" s="19"/>
      <c r="BUL1" s="19"/>
      <c r="BUM1" s="19"/>
      <c r="BUN1" s="19"/>
      <c r="BUO1" s="19"/>
      <c r="BUP1" s="19"/>
      <c r="BUQ1" s="19"/>
      <c r="BUR1" s="19"/>
      <c r="BUS1" s="19"/>
      <c r="BUT1" s="19"/>
      <c r="BUU1" s="19"/>
      <c r="BUV1" s="19"/>
      <c r="BUW1" s="19"/>
      <c r="BUX1" s="19"/>
      <c r="BUY1" s="19"/>
      <c r="BUZ1" s="19"/>
      <c r="BVA1" s="19"/>
      <c r="BVB1" s="19"/>
      <c r="BVC1" s="19"/>
      <c r="BVD1" s="19"/>
      <c r="BVE1" s="19"/>
      <c r="BVF1" s="19"/>
      <c r="BVG1" s="19"/>
      <c r="BVH1" s="19"/>
      <c r="BVI1" s="19"/>
      <c r="BVJ1" s="19"/>
      <c r="BVK1" s="19"/>
      <c r="BVL1" s="19"/>
      <c r="BVM1" s="19"/>
      <c r="BVN1" s="19"/>
      <c r="BVO1" s="19"/>
      <c r="BVP1" s="19"/>
      <c r="BVQ1" s="19"/>
      <c r="BVR1" s="19"/>
      <c r="BVS1" s="19"/>
      <c r="BVT1" s="19"/>
      <c r="BVU1" s="19"/>
      <c r="BVV1" s="19"/>
      <c r="BVW1" s="19"/>
      <c r="BVX1" s="19"/>
      <c r="BVY1" s="19"/>
      <c r="BVZ1" s="19"/>
      <c r="BWA1" s="19"/>
      <c r="BWB1" s="19"/>
      <c r="BWC1" s="19"/>
    </row>
    <row r="2" spans="1:1953">
      <c r="A2" s="8"/>
      <c r="B2" s="12"/>
      <c r="C2" s="18"/>
      <c r="D2" s="7"/>
      <c r="E2" s="12"/>
      <c r="F2" s="12"/>
      <c r="BWB2" s="36"/>
      <c r="BWC2" s="36"/>
    </row>
    <row r="3" spans="1:1953">
      <c r="A3" s="67"/>
      <c r="B3" s="67"/>
      <c r="C3" s="68"/>
      <c r="D3" s="15"/>
      <c r="E3" s="1"/>
      <c r="F3" s="69"/>
      <c r="BWC3" s="36"/>
    </row>
    <row r="4" spans="1:1953">
      <c r="A4" s="8"/>
      <c r="B4" s="12"/>
      <c r="C4" s="18"/>
      <c r="D4" s="7"/>
      <c r="E4" s="12"/>
      <c r="F4" s="12"/>
      <c r="BWB4" s="36"/>
      <c r="BWC4" s="36"/>
    </row>
    <row r="5" spans="1:1953" ht="92.25" customHeight="1">
      <c r="A5" s="95" t="s">
        <v>140</v>
      </c>
      <c r="B5" s="95"/>
      <c r="C5" s="95"/>
      <c r="D5" s="95"/>
      <c r="E5" s="95"/>
      <c r="F5" s="95"/>
    </row>
    <row r="6" spans="1:1953">
      <c r="A6" s="8"/>
      <c r="B6" s="34"/>
      <c r="C6" s="12"/>
      <c r="D6" s="18"/>
      <c r="E6" s="7"/>
      <c r="F6" s="12"/>
      <c r="BWC6" s="36"/>
    </row>
    <row r="7" spans="1:1953">
      <c r="A7" s="34"/>
      <c r="B7" s="12"/>
      <c r="C7" s="18"/>
      <c r="D7" s="7"/>
      <c r="E7" s="12"/>
      <c r="F7" s="12"/>
      <c r="BWB7" s="36"/>
      <c r="BWC7" s="36"/>
    </row>
    <row r="8" spans="1:1953">
      <c r="A8" s="70" t="s">
        <v>141</v>
      </c>
      <c r="B8" s="12"/>
      <c r="C8" s="18"/>
      <c r="D8" s="7"/>
      <c r="E8" s="12"/>
      <c r="F8" s="12"/>
      <c r="BWB8" s="36"/>
      <c r="BWC8" s="36"/>
    </row>
    <row r="9" spans="1:1953">
      <c r="A9" s="8"/>
      <c r="B9" s="12"/>
      <c r="C9" s="18"/>
      <c r="D9" s="7"/>
      <c r="E9" s="12"/>
      <c r="F9" s="12"/>
      <c r="BWB9" s="36"/>
      <c r="BWC9" s="36"/>
    </row>
    <row r="10" spans="1:1953" ht="27.75" customHeight="1">
      <c r="A10" s="95" t="s">
        <v>131</v>
      </c>
      <c r="B10" s="95"/>
      <c r="C10" s="95"/>
      <c r="D10" s="95"/>
      <c r="E10" s="95"/>
      <c r="F10" s="95"/>
      <c r="BWB10" s="36"/>
      <c r="BWC10" s="36"/>
    </row>
    <row r="11" spans="1:1953">
      <c r="A11" s="54"/>
      <c r="B11" s="54"/>
      <c r="C11" s="54"/>
      <c r="D11" s="54"/>
      <c r="E11" s="54"/>
      <c r="F11" s="54"/>
      <c r="BWB11" s="36"/>
      <c r="BWC11" s="36"/>
    </row>
    <row r="12" spans="1:1953">
      <c r="A12" s="95"/>
      <c r="B12" s="95"/>
      <c r="C12" s="95"/>
      <c r="D12" s="95"/>
      <c r="E12" s="95"/>
      <c r="F12" s="95"/>
      <c r="BWB12" s="36"/>
      <c r="BWC12" s="36"/>
    </row>
    <row r="13" spans="1:1953">
      <c r="A13" s="54"/>
      <c r="B13" s="54"/>
      <c r="C13" s="54"/>
      <c r="D13" s="54"/>
      <c r="E13" s="54"/>
      <c r="F13" s="54"/>
      <c r="BWB13" s="36"/>
      <c r="BWC13" s="36"/>
    </row>
    <row r="14" spans="1:1953">
      <c r="A14" s="8" t="s">
        <v>145</v>
      </c>
      <c r="B14" s="12"/>
      <c r="C14" s="18"/>
      <c r="D14" s="7"/>
      <c r="E14" s="12"/>
      <c r="F14" s="12"/>
      <c r="BWB14" s="36"/>
      <c r="BWC14" s="36"/>
    </row>
    <row r="15" spans="1:1953" ht="99.95" customHeight="1">
      <c r="A15" s="8"/>
      <c r="B15" s="34"/>
      <c r="C15" s="12"/>
      <c r="D15" s="18"/>
      <c r="E15" s="7"/>
      <c r="F15" s="12"/>
      <c r="BWC15" s="36"/>
    </row>
    <row r="16" spans="1:1953">
      <c r="A16" s="54"/>
      <c r="B16" s="54"/>
      <c r="D16" s="11"/>
      <c r="E16" s="5"/>
      <c r="F16" s="12"/>
      <c r="BWC16" s="36"/>
    </row>
    <row r="17" spans="1:7 1953:1953">
      <c r="A17" s="67"/>
      <c r="B17" s="67"/>
      <c r="C17" s="68"/>
      <c r="D17" s="15"/>
      <c r="E17" s="1"/>
      <c r="F17" s="69"/>
      <c r="BWC17" s="36"/>
    </row>
    <row r="18" spans="1:7 1953:1953">
      <c r="A18" s="54"/>
      <c r="B18" s="54"/>
      <c r="C18" s="54"/>
      <c r="D18" s="34"/>
      <c r="E18" s="11"/>
      <c r="F18" s="5"/>
    </row>
    <row r="19" spans="1:7 1953:1953" ht="16.5">
      <c r="A19" s="41" t="s">
        <v>0</v>
      </c>
      <c r="B19" s="42"/>
      <c r="C19" s="32" t="s">
        <v>1</v>
      </c>
      <c r="D19" s="16"/>
      <c r="E19" s="4" t="s">
        <v>2</v>
      </c>
      <c r="F19" s="13"/>
    </row>
    <row r="20" spans="1:7 1953:1953" ht="15">
      <c r="A20" s="37" t="s">
        <v>3</v>
      </c>
      <c r="B20" s="64"/>
      <c r="C20" s="65" t="s">
        <v>4</v>
      </c>
      <c r="D20" s="34"/>
      <c r="E20" s="3">
        <f>IFERROR(SUM(E23:E25)/((COUNTA(E23:E25)-COUNTIF(E23:E25,"nessuna risposta"))),"nessuna risposta")</f>
        <v>0</v>
      </c>
      <c r="F20" s="5"/>
    </row>
    <row r="21" spans="1:7 1953:1953" ht="25.5">
      <c r="A21" s="37" t="s">
        <v>5</v>
      </c>
      <c r="B21" s="38"/>
      <c r="C21" s="48" t="s">
        <v>76</v>
      </c>
      <c r="D21" s="34"/>
      <c r="E21" s="11"/>
      <c r="F21" s="5"/>
    </row>
    <row r="22" spans="1:7 1953:1953" ht="117" customHeight="1">
      <c r="A22" s="37" t="s">
        <v>6</v>
      </c>
      <c r="B22" s="38"/>
      <c r="C22" s="50" t="s">
        <v>77</v>
      </c>
      <c r="D22" s="34"/>
      <c r="E22" s="10" t="s">
        <v>89</v>
      </c>
      <c r="F22" s="6" t="s">
        <v>129</v>
      </c>
      <c r="G22" s="31"/>
    </row>
    <row r="23" spans="1:7 1953:1953" ht="42" customHeight="1">
      <c r="A23" s="37" t="s">
        <v>7</v>
      </c>
      <c r="B23" s="38"/>
      <c r="C23" s="40" t="s">
        <v>79</v>
      </c>
      <c r="D23" s="34" t="s">
        <v>73</v>
      </c>
      <c r="E23" s="17" t="s">
        <v>8</v>
      </c>
      <c r="F23" s="2" t="s">
        <v>146</v>
      </c>
      <c r="G23" s="31"/>
    </row>
    <row r="24" spans="1:7 1953:1953" ht="42" customHeight="1">
      <c r="A24" s="37" t="s">
        <v>9</v>
      </c>
      <c r="B24" s="38"/>
      <c r="C24" s="40" t="s">
        <v>78</v>
      </c>
      <c r="D24" s="34" t="s">
        <v>72</v>
      </c>
      <c r="E24" s="17" t="s">
        <v>8</v>
      </c>
      <c r="F24" s="2" t="s">
        <v>147</v>
      </c>
      <c r="G24" s="31"/>
    </row>
    <row r="25" spans="1:7 1953:1953" ht="42" customHeight="1">
      <c r="A25" s="37" t="s">
        <v>10</v>
      </c>
      <c r="B25" s="38"/>
      <c r="C25" s="40" t="s">
        <v>80</v>
      </c>
      <c r="D25" s="34" t="s">
        <v>73</v>
      </c>
      <c r="E25" s="17" t="s">
        <v>8</v>
      </c>
      <c r="F25" s="2" t="s">
        <v>148</v>
      </c>
    </row>
    <row r="26" spans="1:7 1953:1953">
      <c r="D26" s="34"/>
      <c r="E26" s="11"/>
      <c r="F26" s="5"/>
    </row>
    <row r="27" spans="1:7 1953:1953">
      <c r="D27" s="34"/>
      <c r="E27" s="11"/>
      <c r="F27" s="5"/>
    </row>
    <row r="28" spans="1:7 1953:1953">
      <c r="D28" s="34"/>
      <c r="E28" s="11"/>
      <c r="F28" s="5"/>
    </row>
    <row r="29" spans="1:7 1953:1953" ht="16.5">
      <c r="A29" s="41" t="s">
        <v>11</v>
      </c>
      <c r="B29" s="42"/>
      <c r="C29" s="32" t="s">
        <v>12</v>
      </c>
      <c r="D29" s="16"/>
      <c r="E29" s="4" t="s">
        <v>2</v>
      </c>
      <c r="F29" s="13"/>
    </row>
    <row r="30" spans="1:7 1953:1953" ht="15">
      <c r="A30" s="37" t="s">
        <v>3</v>
      </c>
      <c r="B30" s="64"/>
      <c r="C30" s="65" t="s">
        <v>4</v>
      </c>
      <c r="D30" s="34"/>
      <c r="E30" s="3">
        <f>IFERROR(SUM(E33:E36)/((COUNTA(E33:E36)-COUNTIF(E33:E36,"nessuna risposta"))),"nessuna risposta")</f>
        <v>0</v>
      </c>
      <c r="F30" s="5"/>
    </row>
    <row r="31" spans="1:7 1953:1953" ht="25.5">
      <c r="A31" s="37" t="s">
        <v>5</v>
      </c>
      <c r="B31" s="38"/>
      <c r="C31" s="48" t="s">
        <v>81</v>
      </c>
      <c r="D31" s="34"/>
      <c r="E31" s="11"/>
      <c r="F31" s="5"/>
    </row>
    <row r="32" spans="1:7 1953:1953" ht="182.25" customHeight="1">
      <c r="A32" s="37" t="s">
        <v>6</v>
      </c>
      <c r="B32" s="38"/>
      <c r="C32" s="50" t="s">
        <v>82</v>
      </c>
      <c r="D32" s="34"/>
      <c r="E32" s="10" t="s">
        <v>89</v>
      </c>
      <c r="F32" s="6" t="s">
        <v>129</v>
      </c>
    </row>
    <row r="33" spans="1:9" ht="42" customHeight="1">
      <c r="A33" s="37" t="s">
        <v>7</v>
      </c>
      <c r="B33" s="38"/>
      <c r="C33" s="40" t="s">
        <v>13</v>
      </c>
      <c r="D33" s="34" t="s">
        <v>72</v>
      </c>
      <c r="E33" s="17" t="s">
        <v>8</v>
      </c>
      <c r="F33" s="2"/>
    </row>
    <row r="34" spans="1:9" ht="42" customHeight="1">
      <c r="A34" s="37" t="s">
        <v>9</v>
      </c>
      <c r="B34" s="38"/>
      <c r="C34" s="40" t="s">
        <v>14</v>
      </c>
      <c r="D34" s="34" t="s">
        <v>72</v>
      </c>
      <c r="E34" s="17" t="s">
        <v>8</v>
      </c>
      <c r="F34" s="2"/>
    </row>
    <row r="35" spans="1:9" ht="42" customHeight="1">
      <c r="A35" s="37" t="s">
        <v>10</v>
      </c>
      <c r="B35" s="38"/>
      <c r="C35" s="39" t="s">
        <v>83</v>
      </c>
      <c r="D35" s="34" t="s">
        <v>73</v>
      </c>
      <c r="E35" s="17" t="s">
        <v>8</v>
      </c>
      <c r="F35" s="2"/>
    </row>
    <row r="36" spans="1:9" ht="42" customHeight="1">
      <c r="A36" s="37" t="s">
        <v>15</v>
      </c>
      <c r="B36" s="38"/>
      <c r="C36" s="39" t="s">
        <v>16</v>
      </c>
      <c r="D36" s="34" t="s">
        <v>72</v>
      </c>
      <c r="E36" s="17" t="s">
        <v>8</v>
      </c>
      <c r="F36" s="2"/>
    </row>
    <row r="37" spans="1:9">
      <c r="D37" s="8"/>
      <c r="E37" s="11"/>
      <c r="F37" s="34"/>
      <c r="G37" s="8"/>
      <c r="H37" s="8"/>
      <c r="I37" s="8"/>
    </row>
    <row r="38" spans="1:9">
      <c r="D38" s="8"/>
      <c r="E38" s="11"/>
      <c r="F38" s="34"/>
      <c r="G38" s="8"/>
      <c r="H38" s="8"/>
      <c r="I38" s="8"/>
    </row>
    <row r="39" spans="1:9">
      <c r="B39" s="34"/>
      <c r="D39" s="34"/>
      <c r="E39" s="11"/>
      <c r="F39" s="5"/>
    </row>
    <row r="40" spans="1:9" ht="16.5">
      <c r="A40" s="41" t="s">
        <v>17</v>
      </c>
      <c r="B40" s="42"/>
      <c r="C40" s="32" t="s">
        <v>18</v>
      </c>
      <c r="D40" s="16"/>
      <c r="E40" s="4" t="s">
        <v>2</v>
      </c>
      <c r="F40" s="13"/>
    </row>
    <row r="41" spans="1:9" ht="15">
      <c r="A41" s="37" t="s">
        <v>3</v>
      </c>
      <c r="B41" s="64"/>
      <c r="C41" s="65" t="s">
        <v>4</v>
      </c>
      <c r="D41" s="34"/>
      <c r="E41" s="3">
        <f>IFERROR(SUM(E44:E47)/((COUNTA(E44:E47)-COUNTIF(E44:E47,"nessuna risposta"))),"nessuna risposta")</f>
        <v>0</v>
      </c>
      <c r="F41" s="5"/>
    </row>
    <row r="42" spans="1:9" ht="38.25">
      <c r="A42" s="37" t="s">
        <v>5</v>
      </c>
      <c r="B42" s="38"/>
      <c r="C42" s="48" t="s">
        <v>84</v>
      </c>
      <c r="D42" s="34"/>
      <c r="E42" s="11"/>
      <c r="F42" s="5"/>
    </row>
    <row r="43" spans="1:9" ht="105" customHeight="1">
      <c r="A43" s="37" t="s">
        <v>6</v>
      </c>
      <c r="B43" s="38"/>
      <c r="C43" s="50" t="s">
        <v>85</v>
      </c>
      <c r="D43" s="34"/>
      <c r="E43" s="10" t="s">
        <v>89</v>
      </c>
      <c r="F43" s="6" t="s">
        <v>129</v>
      </c>
    </row>
    <row r="44" spans="1:9" ht="42" customHeight="1">
      <c r="A44" s="37" t="s">
        <v>7</v>
      </c>
      <c r="B44" s="38"/>
      <c r="C44" s="40" t="s">
        <v>86</v>
      </c>
      <c r="D44" s="8" t="s">
        <v>72</v>
      </c>
      <c r="E44" s="17" t="s">
        <v>8</v>
      </c>
      <c r="F44" s="2"/>
    </row>
    <row r="45" spans="1:9" ht="42" customHeight="1">
      <c r="A45" s="37" t="s">
        <v>9</v>
      </c>
      <c r="B45" s="38"/>
      <c r="C45" s="63" t="s">
        <v>19</v>
      </c>
      <c r="D45" s="8" t="s">
        <v>72</v>
      </c>
      <c r="E45" s="17" t="s">
        <v>8</v>
      </c>
      <c r="F45" s="2"/>
    </row>
    <row r="46" spans="1:9" ht="42" customHeight="1">
      <c r="A46" s="37" t="s">
        <v>10</v>
      </c>
      <c r="B46" s="38"/>
      <c r="C46" s="40" t="s">
        <v>87</v>
      </c>
      <c r="D46" s="8" t="s">
        <v>72</v>
      </c>
      <c r="E46" s="17" t="s">
        <v>8</v>
      </c>
      <c r="F46" s="2"/>
    </row>
    <row r="47" spans="1:9" ht="42" customHeight="1">
      <c r="A47" s="37" t="s">
        <v>15</v>
      </c>
      <c r="B47" s="38"/>
      <c r="C47" s="40" t="s">
        <v>88</v>
      </c>
      <c r="D47" s="8" t="s">
        <v>72</v>
      </c>
      <c r="E47" s="17" t="s">
        <v>8</v>
      </c>
      <c r="F47" s="2"/>
    </row>
    <row r="48" spans="1:9">
      <c r="C48" s="54"/>
      <c r="D48" s="34"/>
      <c r="E48" s="11"/>
      <c r="F48" s="5"/>
    </row>
    <row r="49" spans="1:6">
      <c r="D49" s="34"/>
      <c r="E49" s="11"/>
      <c r="F49" s="5"/>
    </row>
    <row r="50" spans="1:6">
      <c r="D50" s="34"/>
      <c r="E50" s="11"/>
      <c r="F50" s="5"/>
    </row>
    <row r="51" spans="1:6" ht="16.5">
      <c r="A51" s="41" t="s">
        <v>20</v>
      </c>
      <c r="B51" s="42"/>
      <c r="C51" s="32" t="s">
        <v>21</v>
      </c>
      <c r="D51" s="16"/>
      <c r="E51" s="43" t="s">
        <v>2</v>
      </c>
      <c r="F51" s="44"/>
    </row>
    <row r="52" spans="1:6" ht="15">
      <c r="A52" s="37" t="s">
        <v>3</v>
      </c>
      <c r="B52" s="61"/>
      <c r="C52" s="62" t="s">
        <v>22</v>
      </c>
      <c r="D52" s="34"/>
      <c r="E52" s="3">
        <f>IFERROR(SUM(E55:E58)/((COUNTA(E55:E58)-COUNTIF(E55:E58,"nessuna risposta"))),"nessuna risposta")</f>
        <v>0</v>
      </c>
      <c r="F52" s="47"/>
    </row>
    <row r="53" spans="1:6" ht="38.25">
      <c r="A53" s="37" t="s">
        <v>5</v>
      </c>
      <c r="B53" s="38"/>
      <c r="C53" s="48" t="s">
        <v>90</v>
      </c>
      <c r="D53" s="34"/>
      <c r="E53" s="49"/>
      <c r="F53" s="47"/>
    </row>
    <row r="54" spans="1:6" ht="106.5" customHeight="1">
      <c r="A54" s="37" t="s">
        <v>6</v>
      </c>
      <c r="B54" s="38"/>
      <c r="C54" s="50" t="s">
        <v>91</v>
      </c>
      <c r="D54" s="34"/>
      <c r="E54" s="51" t="s">
        <v>89</v>
      </c>
      <c r="F54" s="6" t="s">
        <v>129</v>
      </c>
    </row>
    <row r="55" spans="1:6" ht="42" customHeight="1">
      <c r="A55" s="37" t="s">
        <v>7</v>
      </c>
      <c r="B55" s="38"/>
      <c r="C55" s="40" t="s">
        <v>23</v>
      </c>
      <c r="D55" s="8" t="s">
        <v>72</v>
      </c>
      <c r="E55" s="17" t="s">
        <v>8</v>
      </c>
      <c r="F55" s="2"/>
    </row>
    <row r="56" spans="1:6" ht="42" customHeight="1">
      <c r="A56" s="37" t="s">
        <v>9</v>
      </c>
      <c r="B56" s="38"/>
      <c r="C56" s="40" t="s">
        <v>24</v>
      </c>
      <c r="D56" s="8" t="s">
        <v>72</v>
      </c>
      <c r="E56" s="17" t="s">
        <v>8</v>
      </c>
      <c r="F56" s="2"/>
    </row>
    <row r="57" spans="1:6" ht="42" customHeight="1">
      <c r="A57" s="37" t="s">
        <v>10</v>
      </c>
      <c r="B57" s="38"/>
      <c r="C57" s="40" t="s">
        <v>25</v>
      </c>
      <c r="D57" s="8" t="s">
        <v>72</v>
      </c>
      <c r="E57" s="17" t="s">
        <v>8</v>
      </c>
      <c r="F57" s="2"/>
    </row>
    <row r="58" spans="1:6" ht="42" customHeight="1">
      <c r="A58" s="37" t="s">
        <v>15</v>
      </c>
      <c r="B58" s="38"/>
      <c r="C58" s="40" t="s">
        <v>26</v>
      </c>
      <c r="D58" s="8" t="s">
        <v>72</v>
      </c>
      <c r="E58" s="17" t="s">
        <v>8</v>
      </c>
      <c r="F58" s="2"/>
    </row>
    <row r="59" spans="1:6">
      <c r="D59" s="34"/>
      <c r="E59" s="11"/>
      <c r="F59" s="5"/>
    </row>
    <row r="60" spans="1:6">
      <c r="D60" s="34"/>
      <c r="E60" s="11"/>
      <c r="F60" s="5"/>
    </row>
    <row r="61" spans="1:6">
      <c r="D61" s="34"/>
      <c r="E61" s="11"/>
      <c r="F61" s="5"/>
    </row>
    <row r="62" spans="1:6" ht="16.5">
      <c r="A62" s="41" t="s">
        <v>27</v>
      </c>
      <c r="B62" s="42"/>
      <c r="C62" s="32" t="s">
        <v>28</v>
      </c>
      <c r="D62" s="16"/>
      <c r="E62" s="43" t="s">
        <v>2</v>
      </c>
      <c r="F62" s="44"/>
    </row>
    <row r="63" spans="1:6" ht="15">
      <c r="A63" s="37" t="s">
        <v>3</v>
      </c>
      <c r="B63" s="61"/>
      <c r="C63" s="62" t="s">
        <v>22</v>
      </c>
      <c r="D63" s="34"/>
      <c r="E63" s="3">
        <f>IFERROR(SUM(E66:E68)/((COUNTA(E66:E68)-COUNTIF(E66:E68,"nessuna risposta"))),"nessuna risposta")</f>
        <v>0</v>
      </c>
      <c r="F63" s="47"/>
    </row>
    <row r="64" spans="1:6" ht="27.75" customHeight="1">
      <c r="A64" s="37" t="s">
        <v>5</v>
      </c>
      <c r="B64" s="38"/>
      <c r="C64" s="48" t="s">
        <v>29</v>
      </c>
      <c r="D64" s="34"/>
      <c r="E64" s="49"/>
      <c r="F64" s="47"/>
    </row>
    <row r="65" spans="1:6" ht="78" customHeight="1">
      <c r="A65" s="37" t="s">
        <v>6</v>
      </c>
      <c r="B65" s="38"/>
      <c r="C65" s="50" t="s">
        <v>92</v>
      </c>
      <c r="D65" s="34"/>
      <c r="E65" s="51" t="s">
        <v>89</v>
      </c>
      <c r="F65" s="6" t="s">
        <v>129</v>
      </c>
    </row>
    <row r="66" spans="1:6" ht="42" customHeight="1">
      <c r="A66" s="37" t="s">
        <v>7</v>
      </c>
      <c r="B66" s="38"/>
      <c r="C66" s="39" t="s">
        <v>93</v>
      </c>
      <c r="D66" s="8" t="s">
        <v>73</v>
      </c>
      <c r="E66" s="17" t="s">
        <v>8</v>
      </c>
      <c r="F66" s="2"/>
    </row>
    <row r="67" spans="1:6" ht="42" customHeight="1">
      <c r="A67" s="37" t="s">
        <v>9</v>
      </c>
      <c r="B67" s="38"/>
      <c r="C67" s="39" t="s">
        <v>94</v>
      </c>
      <c r="D67" s="8" t="s">
        <v>73</v>
      </c>
      <c r="E67" s="17" t="s">
        <v>8</v>
      </c>
      <c r="F67" s="2"/>
    </row>
    <row r="68" spans="1:6" ht="42" customHeight="1">
      <c r="A68" s="37" t="s">
        <v>10</v>
      </c>
      <c r="B68" s="38"/>
      <c r="C68" s="40" t="s">
        <v>95</v>
      </c>
      <c r="D68" s="8" t="s">
        <v>72</v>
      </c>
      <c r="E68" s="17" t="s">
        <v>8</v>
      </c>
      <c r="F68" s="2"/>
    </row>
    <row r="69" spans="1:6">
      <c r="D69" s="34"/>
      <c r="E69" s="11"/>
      <c r="F69" s="5"/>
    </row>
    <row r="70" spans="1:6">
      <c r="D70" s="34"/>
      <c r="E70" s="11"/>
      <c r="F70" s="5"/>
    </row>
    <row r="71" spans="1:6">
      <c r="D71" s="34"/>
      <c r="E71" s="11"/>
      <c r="F71" s="5"/>
    </row>
    <row r="72" spans="1:6" ht="16.5">
      <c r="A72" s="41" t="s">
        <v>30</v>
      </c>
      <c r="B72" s="42"/>
      <c r="C72" s="32" t="s">
        <v>31</v>
      </c>
      <c r="D72" s="16"/>
      <c r="E72" s="43" t="s">
        <v>2</v>
      </c>
      <c r="F72" s="44"/>
    </row>
    <row r="73" spans="1:6" ht="15">
      <c r="A73" s="37" t="s">
        <v>3</v>
      </c>
      <c r="B73" s="59"/>
      <c r="C73" s="60" t="s">
        <v>32</v>
      </c>
      <c r="D73" s="34"/>
      <c r="E73" s="3">
        <f>IFERROR(SUM(E76:E78)/((COUNTA(E76:E78)-COUNTIF(E76:E78,"nessuna risposta"))),"nessuna risposta")</f>
        <v>0</v>
      </c>
      <c r="F73" s="47"/>
    </row>
    <row r="74" spans="1:6" ht="38.25">
      <c r="A74" s="37" t="s">
        <v>5</v>
      </c>
      <c r="B74" s="38"/>
      <c r="C74" s="48" t="s">
        <v>96</v>
      </c>
      <c r="D74" s="34"/>
      <c r="E74" s="49"/>
      <c r="F74" s="47"/>
    </row>
    <row r="75" spans="1:6" ht="183" customHeight="1">
      <c r="A75" s="37" t="s">
        <v>6</v>
      </c>
      <c r="B75" s="38"/>
      <c r="C75" s="50" t="s">
        <v>139</v>
      </c>
      <c r="D75" s="34"/>
      <c r="E75" s="51" t="s">
        <v>89</v>
      </c>
      <c r="F75" s="6" t="s">
        <v>129</v>
      </c>
    </row>
    <row r="76" spans="1:6" ht="42" customHeight="1">
      <c r="A76" s="37" t="s">
        <v>7</v>
      </c>
      <c r="B76" s="38"/>
      <c r="C76" s="40" t="s">
        <v>97</v>
      </c>
      <c r="D76" s="34" t="s">
        <v>72</v>
      </c>
      <c r="E76" s="17" t="s">
        <v>8</v>
      </c>
      <c r="F76" s="2"/>
    </row>
    <row r="77" spans="1:6" ht="42" customHeight="1">
      <c r="A77" s="37" t="s">
        <v>9</v>
      </c>
      <c r="B77" s="38"/>
      <c r="C77" s="39" t="s">
        <v>98</v>
      </c>
      <c r="D77" s="34" t="s">
        <v>72</v>
      </c>
      <c r="E77" s="17" t="s">
        <v>8</v>
      </c>
      <c r="F77" s="2"/>
    </row>
    <row r="78" spans="1:6" ht="42" customHeight="1">
      <c r="A78" s="37" t="s">
        <v>10</v>
      </c>
      <c r="B78" s="38"/>
      <c r="C78" s="39" t="s">
        <v>33</v>
      </c>
      <c r="D78" s="34" t="s">
        <v>72</v>
      </c>
      <c r="E78" s="17" t="s">
        <v>8</v>
      </c>
      <c r="F78" s="2"/>
    </row>
    <row r="79" spans="1:6">
      <c r="C79" s="54"/>
      <c r="D79" s="54"/>
      <c r="E79" s="52"/>
      <c r="F79" s="54"/>
    </row>
    <row r="80" spans="1:6">
      <c r="D80" s="8"/>
      <c r="E80" s="11"/>
      <c r="F80" s="5"/>
    </row>
    <row r="81" spans="1:6">
      <c r="B81" s="34"/>
      <c r="D81" s="34"/>
      <c r="E81" s="11"/>
      <c r="F81" s="5"/>
    </row>
    <row r="82" spans="1:6" ht="16.5">
      <c r="A82" s="41" t="s">
        <v>34</v>
      </c>
      <c r="B82" s="42"/>
      <c r="C82" s="32" t="s">
        <v>99</v>
      </c>
      <c r="D82" s="16"/>
      <c r="E82" s="43" t="s">
        <v>2</v>
      </c>
      <c r="F82" s="44"/>
    </row>
    <row r="83" spans="1:6" ht="15">
      <c r="A83" s="37" t="s">
        <v>3</v>
      </c>
      <c r="B83" s="59"/>
      <c r="C83" s="60" t="s">
        <v>32</v>
      </c>
      <c r="D83" s="34"/>
      <c r="E83" s="3">
        <f>IFERROR(SUM(E86:E88)/((COUNTA(E86:E88)-COUNTIF(E86:E88,"nessuna risposta"))),"nessuna risposta")</f>
        <v>0</v>
      </c>
      <c r="F83" s="47"/>
    </row>
    <row r="84" spans="1:6" ht="25.5">
      <c r="A84" s="37" t="s">
        <v>5</v>
      </c>
      <c r="B84" s="38"/>
      <c r="C84" s="48" t="s">
        <v>35</v>
      </c>
      <c r="D84" s="34"/>
      <c r="E84" s="49"/>
      <c r="F84" s="47"/>
    </row>
    <row r="85" spans="1:6" ht="145.5" customHeight="1">
      <c r="A85" s="37" t="s">
        <v>6</v>
      </c>
      <c r="B85" s="38"/>
      <c r="C85" s="50" t="s">
        <v>100</v>
      </c>
      <c r="D85" s="34"/>
      <c r="E85" s="51" t="s">
        <v>89</v>
      </c>
      <c r="F85" s="6" t="s">
        <v>129</v>
      </c>
    </row>
    <row r="86" spans="1:6" ht="42" customHeight="1">
      <c r="A86" s="37" t="s">
        <v>7</v>
      </c>
      <c r="B86" s="38"/>
      <c r="C86" s="39" t="s">
        <v>101</v>
      </c>
      <c r="D86" s="34" t="s">
        <v>73</v>
      </c>
      <c r="E86" s="17" t="s">
        <v>8</v>
      </c>
      <c r="F86" s="2"/>
    </row>
    <row r="87" spans="1:6" ht="42" customHeight="1">
      <c r="A87" s="37" t="s">
        <v>9</v>
      </c>
      <c r="B87" s="38"/>
      <c r="C87" s="40" t="s">
        <v>102</v>
      </c>
      <c r="D87" s="34" t="s">
        <v>73</v>
      </c>
      <c r="E87" s="17" t="s">
        <v>8</v>
      </c>
      <c r="F87" s="2"/>
    </row>
    <row r="88" spans="1:6" ht="42" customHeight="1">
      <c r="A88" s="37" t="s">
        <v>10</v>
      </c>
      <c r="B88" s="38"/>
      <c r="C88" s="40" t="s">
        <v>36</v>
      </c>
      <c r="D88" s="34" t="s">
        <v>72</v>
      </c>
      <c r="E88" s="17" t="s">
        <v>8</v>
      </c>
      <c r="F88" s="2"/>
    </row>
    <row r="89" spans="1:6">
      <c r="D89" s="34"/>
      <c r="E89" s="11"/>
      <c r="F89" s="5"/>
    </row>
    <row r="90" spans="1:6">
      <c r="D90" s="8"/>
      <c r="E90" s="11"/>
      <c r="F90" s="34"/>
    </row>
    <row r="91" spans="1:6">
      <c r="B91" s="34"/>
      <c r="D91" s="34"/>
      <c r="E91" s="11"/>
      <c r="F91" s="5"/>
    </row>
    <row r="92" spans="1:6" ht="16.5">
      <c r="A92" s="41" t="s">
        <v>37</v>
      </c>
      <c r="B92" s="42"/>
      <c r="C92" s="32" t="s">
        <v>38</v>
      </c>
      <c r="D92" s="16"/>
      <c r="E92" s="43" t="s">
        <v>2</v>
      </c>
      <c r="F92" s="44"/>
    </row>
    <row r="93" spans="1:6" ht="15">
      <c r="A93" s="37" t="s">
        <v>3</v>
      </c>
      <c r="B93" s="59"/>
      <c r="C93" s="60" t="s">
        <v>32</v>
      </c>
      <c r="D93" s="34"/>
      <c r="E93" s="3">
        <f>IFERROR(SUM(E96:E98)/((COUNTA(E96:E98)-COUNTIF(E96:E98,"nessuna risposta"))),"nessuna risposta")</f>
        <v>0</v>
      </c>
      <c r="F93" s="47"/>
    </row>
    <row r="94" spans="1:6">
      <c r="A94" s="37" t="s">
        <v>5</v>
      </c>
      <c r="B94" s="38"/>
      <c r="C94" s="48" t="s">
        <v>39</v>
      </c>
      <c r="D94" s="34"/>
      <c r="E94" s="49"/>
      <c r="F94" s="47"/>
    </row>
    <row r="95" spans="1:6" ht="54.75" customHeight="1">
      <c r="A95" s="37" t="s">
        <v>6</v>
      </c>
      <c r="B95" s="38"/>
      <c r="C95" s="50" t="s">
        <v>40</v>
      </c>
      <c r="D95" s="34"/>
      <c r="E95" s="51" t="s">
        <v>89</v>
      </c>
      <c r="F95" s="6" t="s">
        <v>129</v>
      </c>
    </row>
    <row r="96" spans="1:6" ht="42" customHeight="1">
      <c r="A96" s="37" t="s">
        <v>7</v>
      </c>
      <c r="B96" s="38"/>
      <c r="C96" s="40" t="s">
        <v>41</v>
      </c>
      <c r="D96" s="34" t="s">
        <v>72</v>
      </c>
      <c r="E96" s="17" t="s">
        <v>8</v>
      </c>
      <c r="F96" s="2"/>
    </row>
    <row r="97" spans="1:6" ht="42" customHeight="1">
      <c r="A97" s="37" t="s">
        <v>9</v>
      </c>
      <c r="B97" s="38"/>
      <c r="C97" s="40" t="s">
        <v>103</v>
      </c>
      <c r="D97" s="34" t="s">
        <v>72</v>
      </c>
      <c r="E97" s="17" t="s">
        <v>8</v>
      </c>
      <c r="F97" s="2"/>
    </row>
    <row r="98" spans="1:6" ht="42" customHeight="1">
      <c r="A98" s="37" t="s">
        <v>10</v>
      </c>
      <c r="B98" s="38"/>
      <c r="C98" s="40" t="s">
        <v>104</v>
      </c>
      <c r="D98" s="34" t="s">
        <v>72</v>
      </c>
      <c r="E98" s="17" t="s">
        <v>8</v>
      </c>
      <c r="F98" s="2"/>
    </row>
    <row r="99" spans="1:6">
      <c r="D99" s="8"/>
      <c r="E99" s="11"/>
      <c r="F99" s="5"/>
    </row>
    <row r="100" spans="1:6">
      <c r="D100" s="8"/>
      <c r="E100" s="11"/>
      <c r="F100" s="5"/>
    </row>
    <row r="101" spans="1:6">
      <c r="D101" s="34"/>
      <c r="E101" s="11"/>
      <c r="F101" s="5"/>
    </row>
    <row r="102" spans="1:6" ht="16.5">
      <c r="A102" s="41" t="s">
        <v>42</v>
      </c>
      <c r="B102" s="42"/>
      <c r="C102" s="32" t="s">
        <v>43</v>
      </c>
      <c r="D102" s="16"/>
      <c r="E102" s="43" t="s">
        <v>2</v>
      </c>
      <c r="F102" s="44"/>
    </row>
    <row r="103" spans="1:6" ht="15">
      <c r="A103" s="37" t="s">
        <v>3</v>
      </c>
      <c r="B103" s="57"/>
      <c r="C103" s="58" t="s">
        <v>44</v>
      </c>
      <c r="D103" s="34"/>
      <c r="E103" s="3">
        <f>IFERROR(SUM(E106:E108)/((COUNTA(E106:E108)-COUNTIF(E106:E108,"nessuna risposta"))),"nessuna risposta")</f>
        <v>0</v>
      </c>
      <c r="F103" s="47"/>
    </row>
    <row r="104" spans="1:6" ht="25.5">
      <c r="A104" s="37" t="s">
        <v>5</v>
      </c>
      <c r="B104" s="38"/>
      <c r="C104" s="48" t="s">
        <v>45</v>
      </c>
      <c r="D104" s="34"/>
      <c r="E104" s="49"/>
      <c r="F104" s="47"/>
    </row>
    <row r="105" spans="1:6" ht="144" customHeight="1">
      <c r="A105" s="37" t="s">
        <v>6</v>
      </c>
      <c r="B105" s="38"/>
      <c r="C105" s="50" t="s">
        <v>138</v>
      </c>
      <c r="D105" s="34"/>
      <c r="E105" s="51" t="s">
        <v>89</v>
      </c>
      <c r="F105" s="6" t="s">
        <v>129</v>
      </c>
    </row>
    <row r="106" spans="1:6" ht="42" customHeight="1">
      <c r="A106" s="37" t="s">
        <v>7</v>
      </c>
      <c r="B106" s="38"/>
      <c r="C106" s="40" t="s">
        <v>105</v>
      </c>
      <c r="D106" s="34" t="s">
        <v>72</v>
      </c>
      <c r="E106" s="17" t="s">
        <v>8</v>
      </c>
      <c r="F106" s="2"/>
    </row>
    <row r="107" spans="1:6" ht="42" customHeight="1">
      <c r="A107" s="37" t="s">
        <v>9</v>
      </c>
      <c r="B107" s="38"/>
      <c r="C107" s="39" t="s">
        <v>106</v>
      </c>
      <c r="D107" s="34" t="s">
        <v>73</v>
      </c>
      <c r="E107" s="17" t="s">
        <v>8</v>
      </c>
      <c r="F107" s="2"/>
    </row>
    <row r="108" spans="1:6" ht="42" customHeight="1">
      <c r="A108" s="37" t="s">
        <v>10</v>
      </c>
      <c r="B108" s="38"/>
      <c r="C108" s="39" t="s">
        <v>107</v>
      </c>
      <c r="D108" s="34" t="s">
        <v>73</v>
      </c>
      <c r="E108" s="17" t="s">
        <v>8</v>
      </c>
      <c r="F108" s="2"/>
    </row>
    <row r="109" spans="1:6">
      <c r="D109" s="34"/>
      <c r="E109" s="11"/>
      <c r="F109" s="5"/>
    </row>
    <row r="110" spans="1:6">
      <c r="D110" s="34"/>
      <c r="E110" s="11"/>
      <c r="F110" s="5"/>
    </row>
    <row r="111" spans="1:6" ht="16.5">
      <c r="A111" s="41" t="s">
        <v>46</v>
      </c>
      <c r="B111" s="42"/>
      <c r="C111" s="32" t="s">
        <v>108</v>
      </c>
      <c r="D111" s="16"/>
      <c r="E111" s="43" t="s">
        <v>2</v>
      </c>
      <c r="F111" s="44"/>
    </row>
    <row r="112" spans="1:6" ht="15">
      <c r="A112" s="37" t="s">
        <v>3</v>
      </c>
      <c r="B112" s="57"/>
      <c r="C112" s="58" t="s">
        <v>44</v>
      </c>
      <c r="D112" s="34"/>
      <c r="E112" s="3">
        <f>IFERROR(SUM(E115:E117)/((COUNTA(E115:E117)-COUNTIF(E115:E117,"nessuna risposta"))),"nessuna risposta")</f>
        <v>0</v>
      </c>
      <c r="F112" s="47"/>
    </row>
    <row r="113" spans="1:6" ht="26.25" customHeight="1">
      <c r="A113" s="37" t="s">
        <v>5</v>
      </c>
      <c r="B113" s="38"/>
      <c r="C113" s="48" t="s">
        <v>109</v>
      </c>
      <c r="D113" s="34"/>
      <c r="E113" s="49"/>
      <c r="F113" s="47"/>
    </row>
    <row r="114" spans="1:6" ht="172.5" customHeight="1">
      <c r="A114" s="37" t="s">
        <v>6</v>
      </c>
      <c r="B114" s="38"/>
      <c r="C114" s="50" t="s">
        <v>110</v>
      </c>
      <c r="D114" s="34"/>
      <c r="E114" s="51" t="s">
        <v>89</v>
      </c>
      <c r="F114" s="6" t="s">
        <v>129</v>
      </c>
    </row>
    <row r="115" spans="1:6" ht="42" customHeight="1">
      <c r="A115" s="37" t="s">
        <v>7</v>
      </c>
      <c r="B115" s="38"/>
      <c r="C115" s="39" t="s">
        <v>111</v>
      </c>
      <c r="D115" s="34" t="s">
        <v>73</v>
      </c>
      <c r="E115" s="17" t="s">
        <v>8</v>
      </c>
      <c r="F115" s="2"/>
    </row>
    <row r="116" spans="1:6" ht="42" customHeight="1">
      <c r="A116" s="37" t="s">
        <v>9</v>
      </c>
      <c r="B116" s="38"/>
      <c r="C116" s="40" t="s">
        <v>112</v>
      </c>
      <c r="D116" s="34" t="s">
        <v>73</v>
      </c>
      <c r="E116" s="17" t="s">
        <v>8</v>
      </c>
      <c r="F116" s="2"/>
    </row>
    <row r="117" spans="1:6" ht="42" customHeight="1">
      <c r="A117" s="37" t="s">
        <v>10</v>
      </c>
      <c r="B117" s="38"/>
      <c r="C117" s="40" t="s">
        <v>47</v>
      </c>
      <c r="D117" s="34" t="s">
        <v>73</v>
      </c>
      <c r="E117" s="17" t="s">
        <v>8</v>
      </c>
      <c r="F117" s="2"/>
    </row>
    <row r="118" spans="1:6">
      <c r="D118" s="34"/>
      <c r="E118" s="52"/>
      <c r="F118" s="34"/>
    </row>
    <row r="119" spans="1:6">
      <c r="E119" s="18"/>
    </row>
    <row r="120" spans="1:6">
      <c r="D120" s="34"/>
      <c r="E120" s="11"/>
      <c r="F120" s="34"/>
    </row>
    <row r="121" spans="1:6" ht="16.5">
      <c r="A121" s="41" t="s">
        <v>48</v>
      </c>
      <c r="B121" s="42"/>
      <c r="C121" s="32" t="s">
        <v>49</v>
      </c>
      <c r="D121" s="16"/>
      <c r="E121" s="43" t="s">
        <v>2</v>
      </c>
      <c r="F121" s="44"/>
    </row>
    <row r="122" spans="1:6" ht="15">
      <c r="A122" s="37" t="s">
        <v>3</v>
      </c>
      <c r="B122" s="57"/>
      <c r="C122" s="58" t="s">
        <v>44</v>
      </c>
      <c r="D122" s="34"/>
      <c r="E122" s="3">
        <f>IFERROR(SUM(E125:E128)/((COUNTA(E125:E128)-COUNTIF(E125:E128,"nessuna risposta"))),"nessuna risposta")</f>
        <v>0</v>
      </c>
      <c r="F122" s="47"/>
    </row>
    <row r="123" spans="1:6" ht="52.5" customHeight="1">
      <c r="A123" s="37" t="s">
        <v>5</v>
      </c>
      <c r="B123" s="38"/>
      <c r="C123" s="50" t="s">
        <v>113</v>
      </c>
      <c r="D123" s="34"/>
      <c r="E123" s="49"/>
      <c r="F123" s="47"/>
    </row>
    <row r="124" spans="1:6" ht="210.75" customHeight="1">
      <c r="A124" s="37" t="s">
        <v>6</v>
      </c>
      <c r="B124" s="38"/>
      <c r="C124" s="50" t="s">
        <v>114</v>
      </c>
      <c r="D124" s="34"/>
      <c r="E124" s="51" t="s">
        <v>89</v>
      </c>
      <c r="F124" s="6" t="s">
        <v>129</v>
      </c>
    </row>
    <row r="125" spans="1:6" ht="42" customHeight="1">
      <c r="A125" s="37" t="s">
        <v>7</v>
      </c>
      <c r="B125" s="38"/>
      <c r="C125" s="40" t="s">
        <v>50</v>
      </c>
      <c r="D125" s="34" t="s">
        <v>72</v>
      </c>
      <c r="E125" s="17" t="s">
        <v>8</v>
      </c>
      <c r="F125" s="2"/>
    </row>
    <row r="126" spans="1:6" ht="42" customHeight="1">
      <c r="A126" s="37" t="s">
        <v>9</v>
      </c>
      <c r="B126" s="38"/>
      <c r="C126" s="40" t="s">
        <v>115</v>
      </c>
      <c r="D126" s="34" t="s">
        <v>72</v>
      </c>
      <c r="E126" s="17" t="s">
        <v>8</v>
      </c>
      <c r="F126" s="2"/>
    </row>
    <row r="127" spans="1:6" ht="42" customHeight="1">
      <c r="A127" s="37" t="s">
        <v>10</v>
      </c>
      <c r="B127" s="38"/>
      <c r="C127" s="40" t="s">
        <v>51</v>
      </c>
      <c r="D127" s="34" t="s">
        <v>72</v>
      </c>
      <c r="E127" s="17" t="s">
        <v>8</v>
      </c>
      <c r="F127" s="2"/>
    </row>
    <row r="128" spans="1:6" ht="42" customHeight="1">
      <c r="A128" s="37" t="s">
        <v>15</v>
      </c>
      <c r="B128" s="38"/>
      <c r="C128" s="39" t="s">
        <v>52</v>
      </c>
      <c r="D128" s="34" t="s">
        <v>72</v>
      </c>
      <c r="E128" s="17" t="s">
        <v>8</v>
      </c>
      <c r="F128" s="2"/>
    </row>
    <row r="129" spans="1:6">
      <c r="D129" s="34"/>
      <c r="E129" s="11"/>
      <c r="F129" s="8"/>
    </row>
    <row r="130" spans="1:6">
      <c r="D130" s="34"/>
      <c r="E130" s="11"/>
      <c r="F130" s="5"/>
    </row>
    <row r="131" spans="1:6">
      <c r="D131" s="34"/>
      <c r="E131" s="11"/>
      <c r="F131" s="5"/>
    </row>
    <row r="132" spans="1:6" ht="16.5">
      <c r="A132" s="41" t="s">
        <v>53</v>
      </c>
      <c r="B132" s="42"/>
      <c r="C132" s="32" t="s">
        <v>54</v>
      </c>
      <c r="D132" s="16"/>
      <c r="E132" s="43" t="s">
        <v>2</v>
      </c>
      <c r="F132" s="44"/>
    </row>
    <row r="133" spans="1:6" ht="15">
      <c r="A133" s="37" t="s">
        <v>3</v>
      </c>
      <c r="B133" s="55"/>
      <c r="C133" s="56" t="s">
        <v>55</v>
      </c>
      <c r="D133" s="34"/>
      <c r="E133" s="3">
        <f>IFERROR(SUM(E136:E138)/((COUNTA(E136:E138)-COUNTIF(E136:E138,"nessuna risposta"))),"nessuna risposta")</f>
        <v>0</v>
      </c>
      <c r="F133" s="47"/>
    </row>
    <row r="134" spans="1:6" ht="27.75" customHeight="1">
      <c r="A134" s="37" t="s">
        <v>5</v>
      </c>
      <c r="B134" s="38"/>
      <c r="C134" s="50" t="s">
        <v>116</v>
      </c>
      <c r="D134" s="34"/>
      <c r="E134" s="49"/>
      <c r="F134" s="47"/>
    </row>
    <row r="135" spans="1:6" ht="63.75">
      <c r="A135" s="37" t="s">
        <v>6</v>
      </c>
      <c r="B135" s="38"/>
      <c r="C135" s="50" t="s">
        <v>117</v>
      </c>
      <c r="D135" s="34"/>
      <c r="E135" s="51" t="s">
        <v>89</v>
      </c>
      <c r="F135" s="6" t="s">
        <v>129</v>
      </c>
    </row>
    <row r="136" spans="1:6" ht="42" customHeight="1">
      <c r="A136" s="37" t="s">
        <v>7</v>
      </c>
      <c r="B136" s="38"/>
      <c r="C136" s="40" t="s">
        <v>118</v>
      </c>
      <c r="D136" s="34" t="s">
        <v>72</v>
      </c>
      <c r="E136" s="17" t="s">
        <v>8</v>
      </c>
      <c r="F136" s="2"/>
    </row>
    <row r="137" spans="1:6" ht="42" customHeight="1">
      <c r="A137" s="37" t="s">
        <v>9</v>
      </c>
      <c r="B137" s="38"/>
      <c r="C137" s="40" t="s">
        <v>56</v>
      </c>
      <c r="D137" s="34" t="s">
        <v>72</v>
      </c>
      <c r="E137" s="17" t="s">
        <v>8</v>
      </c>
      <c r="F137" s="2"/>
    </row>
    <row r="138" spans="1:6" ht="42" customHeight="1">
      <c r="A138" s="37" t="s">
        <v>10</v>
      </c>
      <c r="B138" s="38"/>
      <c r="C138" s="39" t="s">
        <v>57</v>
      </c>
      <c r="D138" s="34" t="s">
        <v>72</v>
      </c>
      <c r="E138" s="17" t="s">
        <v>8</v>
      </c>
      <c r="F138" s="2"/>
    </row>
    <row r="139" spans="1:6">
      <c r="C139" s="54"/>
      <c r="D139" s="34"/>
      <c r="E139" s="52"/>
      <c r="F139" s="34"/>
    </row>
    <row r="140" spans="1:6">
      <c r="D140" s="34"/>
      <c r="E140" s="11"/>
      <c r="F140" s="34"/>
    </row>
    <row r="141" spans="1:6">
      <c r="D141" s="34"/>
      <c r="E141" s="11"/>
      <c r="F141" s="5"/>
    </row>
    <row r="142" spans="1:6" ht="16.5">
      <c r="A142" s="41" t="s">
        <v>58</v>
      </c>
      <c r="B142" s="42"/>
      <c r="C142" s="32" t="s">
        <v>59</v>
      </c>
      <c r="D142" s="16"/>
      <c r="E142" s="43" t="s">
        <v>2</v>
      </c>
      <c r="F142" s="44"/>
    </row>
    <row r="143" spans="1:6" ht="15">
      <c r="A143" s="37" t="s">
        <v>3</v>
      </c>
      <c r="B143" s="55"/>
      <c r="C143" s="56" t="s">
        <v>55</v>
      </c>
      <c r="D143" s="34"/>
      <c r="E143" s="3">
        <f>IFERROR(SUM(E146:E148)/((COUNTA(E146:E148)-COUNTIF(E146:E148,"nessuna risposta"))),"nessuna risposta")</f>
        <v>0</v>
      </c>
      <c r="F143" s="47"/>
    </row>
    <row r="144" spans="1:6" ht="28.5" customHeight="1">
      <c r="A144" s="37" t="s">
        <v>5</v>
      </c>
      <c r="B144" s="38"/>
      <c r="C144" s="50" t="s">
        <v>60</v>
      </c>
      <c r="D144" s="34"/>
      <c r="E144" s="49"/>
      <c r="F144" s="47"/>
    </row>
    <row r="145" spans="1:6" ht="172.5" customHeight="1">
      <c r="A145" s="37" t="s">
        <v>6</v>
      </c>
      <c r="B145" s="38"/>
      <c r="C145" s="50" t="s">
        <v>127</v>
      </c>
      <c r="D145" s="34"/>
      <c r="E145" s="51" t="s">
        <v>89</v>
      </c>
      <c r="F145" s="6" t="s">
        <v>129</v>
      </c>
    </row>
    <row r="146" spans="1:6" ht="42" customHeight="1">
      <c r="A146" s="37" t="s">
        <v>7</v>
      </c>
      <c r="B146" s="38"/>
      <c r="C146" s="40" t="s">
        <v>128</v>
      </c>
      <c r="D146" s="34" t="s">
        <v>72</v>
      </c>
      <c r="E146" s="17" t="s">
        <v>8</v>
      </c>
      <c r="F146" s="2"/>
    </row>
    <row r="147" spans="1:6" ht="42" customHeight="1">
      <c r="A147" s="37" t="s">
        <v>9</v>
      </c>
      <c r="B147" s="38"/>
      <c r="C147" s="39" t="s">
        <v>61</v>
      </c>
      <c r="D147" s="34" t="s">
        <v>73</v>
      </c>
      <c r="E147" s="17" t="s">
        <v>8</v>
      </c>
      <c r="F147" s="2"/>
    </row>
    <row r="148" spans="1:6" ht="42" customHeight="1">
      <c r="A148" s="37" t="s">
        <v>10</v>
      </c>
      <c r="B148" s="38"/>
      <c r="C148" s="40" t="s">
        <v>119</v>
      </c>
      <c r="D148" s="34" t="s">
        <v>72</v>
      </c>
      <c r="E148" s="17" t="s">
        <v>8</v>
      </c>
      <c r="F148" s="2"/>
    </row>
    <row r="149" spans="1:6">
      <c r="D149" s="34"/>
      <c r="E149" s="52"/>
      <c r="F149" s="34"/>
    </row>
    <row r="150" spans="1:6">
      <c r="D150" s="34"/>
      <c r="E150" s="11"/>
      <c r="F150" s="5"/>
    </row>
    <row r="151" spans="1:6">
      <c r="D151" s="34"/>
      <c r="E151" s="11"/>
      <c r="F151" s="5"/>
    </row>
    <row r="152" spans="1:6" ht="16.5">
      <c r="A152" s="41" t="s">
        <v>62</v>
      </c>
      <c r="B152" s="42"/>
      <c r="C152" s="32" t="s">
        <v>63</v>
      </c>
      <c r="D152" s="16"/>
      <c r="E152" s="43" t="s">
        <v>2</v>
      </c>
      <c r="F152" s="44"/>
    </row>
    <row r="153" spans="1:6" ht="15">
      <c r="A153" s="37" t="s">
        <v>3</v>
      </c>
      <c r="B153" s="45"/>
      <c r="C153" s="46" t="s">
        <v>64</v>
      </c>
      <c r="D153" s="34"/>
      <c r="E153" s="3">
        <f>IFERROR(SUM(E156:E158)/((COUNTA(E156:E158)-COUNTIF(E156:E158,"nessuna risposta"))),"nessuna risposta")</f>
        <v>0</v>
      </c>
      <c r="F153" s="47"/>
    </row>
    <row r="154" spans="1:6" ht="18" customHeight="1">
      <c r="A154" s="37" t="s">
        <v>5</v>
      </c>
      <c r="B154" s="38"/>
      <c r="C154" s="53" t="s">
        <v>120</v>
      </c>
      <c r="D154" s="34"/>
      <c r="E154" s="49"/>
      <c r="F154" s="47"/>
    </row>
    <row r="155" spans="1:6" ht="210" customHeight="1">
      <c r="A155" s="37" t="s">
        <v>6</v>
      </c>
      <c r="B155" s="38"/>
      <c r="C155" s="50" t="s">
        <v>121</v>
      </c>
      <c r="D155" s="34"/>
      <c r="E155" s="51" t="s">
        <v>89</v>
      </c>
      <c r="F155" s="6" t="s">
        <v>129</v>
      </c>
    </row>
    <row r="156" spans="1:6" ht="42" customHeight="1">
      <c r="A156" s="37" t="s">
        <v>7</v>
      </c>
      <c r="B156" s="38"/>
      <c r="C156" s="40" t="s">
        <v>122</v>
      </c>
      <c r="D156" s="34" t="s">
        <v>72</v>
      </c>
      <c r="E156" s="17" t="s">
        <v>8</v>
      </c>
      <c r="F156" s="2"/>
    </row>
    <row r="157" spans="1:6" ht="42" customHeight="1">
      <c r="A157" s="37" t="s">
        <v>9</v>
      </c>
      <c r="B157" s="38"/>
      <c r="C157" s="40" t="s">
        <v>123</v>
      </c>
      <c r="D157" s="34" t="s">
        <v>72</v>
      </c>
      <c r="E157" s="17" t="s">
        <v>8</v>
      </c>
      <c r="F157" s="2"/>
    </row>
    <row r="158" spans="1:6" ht="42" customHeight="1">
      <c r="A158" s="37" t="s">
        <v>10</v>
      </c>
      <c r="B158" s="38"/>
      <c r="C158" s="40" t="s">
        <v>65</v>
      </c>
      <c r="D158" s="34" t="s">
        <v>72</v>
      </c>
      <c r="E158" s="17" t="s">
        <v>8</v>
      </c>
      <c r="F158" s="2"/>
    </row>
    <row r="159" spans="1:6">
      <c r="D159" s="34"/>
      <c r="E159" s="11"/>
      <c r="F159" s="5"/>
    </row>
    <row r="160" spans="1:6">
      <c r="D160" s="34"/>
      <c r="E160" s="11"/>
      <c r="F160" s="5"/>
    </row>
    <row r="161" spans="1:6" ht="16.5">
      <c r="A161" s="41" t="s">
        <v>66</v>
      </c>
      <c r="B161" s="42"/>
      <c r="C161" s="32" t="s">
        <v>67</v>
      </c>
      <c r="D161" s="16"/>
      <c r="E161" s="43" t="s">
        <v>2</v>
      </c>
      <c r="F161" s="44"/>
    </row>
    <row r="162" spans="1:6" ht="15">
      <c r="A162" s="37" t="s">
        <v>3</v>
      </c>
      <c r="B162" s="45"/>
      <c r="C162" s="46" t="s">
        <v>64</v>
      </c>
      <c r="D162" s="34"/>
      <c r="E162" s="3">
        <f>IFERROR(SUM(E165:E167)/((COUNTA(E165:E167)-COUNTIF(E165:E167,"nessuna risposta"))),"nessuna risposta")</f>
        <v>0</v>
      </c>
      <c r="F162" s="47"/>
    </row>
    <row r="163" spans="1:6">
      <c r="A163" s="37" t="s">
        <v>5</v>
      </c>
      <c r="B163" s="38"/>
      <c r="C163" s="48" t="s">
        <v>68</v>
      </c>
      <c r="D163" s="34"/>
      <c r="E163" s="49"/>
      <c r="F163" s="47"/>
    </row>
    <row r="164" spans="1:6" ht="117" customHeight="1">
      <c r="A164" s="37" t="s">
        <v>6</v>
      </c>
      <c r="B164" s="38"/>
      <c r="C164" s="50" t="s">
        <v>124</v>
      </c>
      <c r="D164" s="34"/>
      <c r="E164" s="51" t="s">
        <v>89</v>
      </c>
      <c r="F164" s="6" t="s">
        <v>129</v>
      </c>
    </row>
    <row r="165" spans="1:6" ht="42" customHeight="1">
      <c r="A165" s="37" t="s">
        <v>7</v>
      </c>
      <c r="B165" s="38"/>
      <c r="C165" s="39" t="s">
        <v>125</v>
      </c>
      <c r="D165" s="34" t="s">
        <v>73</v>
      </c>
      <c r="E165" s="17" t="s">
        <v>8</v>
      </c>
      <c r="F165" s="2"/>
    </row>
    <row r="166" spans="1:6" ht="42" customHeight="1">
      <c r="A166" s="37" t="s">
        <v>9</v>
      </c>
      <c r="B166" s="38"/>
      <c r="C166" s="40" t="s">
        <v>126</v>
      </c>
      <c r="D166" s="34" t="s">
        <v>73</v>
      </c>
      <c r="E166" s="17" t="s">
        <v>8</v>
      </c>
      <c r="F166" s="2"/>
    </row>
    <row r="167" spans="1:6" ht="42" customHeight="1">
      <c r="A167" s="37" t="s">
        <v>10</v>
      </c>
      <c r="B167" s="38"/>
      <c r="C167" s="39" t="s">
        <v>137</v>
      </c>
      <c r="D167" s="34" t="s">
        <v>73</v>
      </c>
      <c r="E167" s="17" t="s">
        <v>8</v>
      </c>
      <c r="F167" s="2"/>
    </row>
  </sheetData>
  <sheetProtection algorithmName="SHA-512" hashValue="E/yD3wtosHqKmHu2uvKx7bmgpttMzVdvNT49TqJeHlQdx8VjVmGGs3mdXehK27iWbZv1rfI72GQR4wJacaK0HQ==" saltValue="TLs7j+uwcQ/BTmPlUGZrKQ==" spinCount="100000" sheet="1" objects="1" scenarios="1"/>
  <mergeCells count="4">
    <mergeCell ref="A1:C1"/>
    <mergeCell ref="A5:F5"/>
    <mergeCell ref="A10:F10"/>
    <mergeCell ref="A12:F12"/>
  </mergeCells>
  <phoneticPr fontId="5" type="noConversion"/>
  <dataValidations count="9">
    <dataValidation type="list" allowBlank="1" showInputMessage="1" showErrorMessage="1" sqref="E23:E25 E33:E36 E44:E47 E55:E58 E66:E68 E86:E88 E96:E98 E106:E108 E115:E117 E125:E128 E136:E138 E156:E158 E76:E78 E146:E148 E165:E167" xr:uid="{00000000-0002-0000-0000-000000000000}">
      <formula1>INDIRECT(D23)</formula1>
    </dataValidation>
    <dataValidation type="list" allowBlank="1" showInputMessage="1" showErrorMessage="1" sqref="E42 E31" xr:uid="{00000000-0002-0000-0000-000001000000}">
      <formula1>#REF!</formula1>
    </dataValidation>
    <dataValidation type="list" allowBlank="1" showInputMessage="1" showErrorMessage="1" sqref="E49" xr:uid="{00000000-0002-0000-0000-000002000000}">
      <formula1>INDIRECT(INDEX(#REF!,,ROW(E22)*3))</formula1>
    </dataValidation>
    <dataValidation type="list" allowBlank="1" showInputMessage="1" showErrorMessage="1" sqref="E60" xr:uid="{00000000-0002-0000-0000-000003000000}">
      <formula1>INDIRECT(INDEX(#REF!,,ROW(E22)*3))</formula1>
    </dataValidation>
    <dataValidation type="list" allowBlank="1" showInputMessage="1" showErrorMessage="1" sqref="E109" xr:uid="{00000000-0002-0000-0000-000004000000}">
      <formula1>INDIRECT(INDEX(#REF!,,ROW(E24)*3))</formula1>
    </dataValidation>
    <dataValidation type="list" allowBlank="1" showInputMessage="1" showErrorMessage="1" sqref="E150" xr:uid="{00000000-0002-0000-0000-000005000000}">
      <formula1>INDIRECT(INDEX(#REF!,,ROW(E23)*3))</formula1>
    </dataValidation>
    <dataValidation type="list" allowBlank="1" showInputMessage="1" showErrorMessage="1" sqref="E48" xr:uid="{00000000-0002-0000-0000-000006000000}">
      <formula1>INDIRECT(INDEX(#REF!,,ROW(E22)*3))</formula1>
    </dataValidation>
    <dataValidation type="list" allowBlank="1" showInputMessage="1" showErrorMessage="1" sqref="E59" xr:uid="{00000000-0002-0000-0000-000007000000}">
      <formula1>INDIRECT(INDEX(#REF!,,ROW(E22)*3))</formula1>
    </dataValidation>
    <dataValidation type="list" allowBlank="1" showInputMessage="1" showErrorMessage="1" sqref="E89" xr:uid="{00000000-0002-0000-0000-000008000000}">
      <formula1>INDIRECT(INDEX(#REF!,,ROW(E22)*3))</formula1>
    </dataValidation>
  </dataValidations>
  <pageMargins left="0.70866141732283472" right="0.70866141732283472" top="0.78740157480314965" bottom="0.78740157480314965" header="0.31496062992125984" footer="0.31496062992125984"/>
  <pageSetup paperSize="8" scale="92" fitToHeight="0" orientation="landscape" r:id="rId1"/>
  <headerFooter>
    <oddFooter>&amp;L&amp;9&amp;K12385FSmart Site Tool V1.1_03.2023&amp;R&amp;9&amp;K12385F&amp;P/&amp;N</oddFooter>
  </headerFooter>
  <rowBreaks count="8" manualBreakCount="8">
    <brk id="18" max="5" man="1"/>
    <brk id="39" max="5" man="1"/>
    <brk id="61" max="5" man="1"/>
    <brk id="81" max="5" man="1"/>
    <brk id="101" max="5" man="1"/>
    <brk id="120" max="5" man="1"/>
    <brk id="141" max="5" man="1"/>
    <brk id="160" max="5" man="1"/>
  </rowBreaks>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18"/>
  <sheetViews>
    <sheetView zoomScale="98" zoomScaleNormal="98" workbookViewId="0">
      <selection activeCell="O32" sqref="O32"/>
    </sheetView>
  </sheetViews>
  <sheetFormatPr defaultColWidth="11.42578125" defaultRowHeight="12.75"/>
  <cols>
    <col min="1" max="1" width="34" style="12" bestFit="1" customWidth="1"/>
    <col min="2" max="2" width="52.85546875" style="12" bestFit="1" customWidth="1"/>
    <col min="3" max="3" width="17.42578125" style="12" bestFit="1" customWidth="1"/>
    <col min="4" max="5" width="22.28515625" style="12" customWidth="1"/>
    <col min="6" max="11" width="11.42578125" style="12"/>
    <col min="12" max="12" width="8" style="12" customWidth="1"/>
    <col min="13" max="13" width="4.85546875" style="12" customWidth="1"/>
    <col min="14" max="14" width="30.42578125" style="12" customWidth="1"/>
    <col min="15" max="15" width="47.85546875" style="12" customWidth="1"/>
    <col min="16" max="16" width="14.42578125" style="12" bestFit="1" customWidth="1"/>
    <col min="17" max="17" width="15" style="12" customWidth="1"/>
    <col min="18" max="18" width="13" style="12" customWidth="1"/>
    <col min="19" max="16384" width="11.42578125" style="12"/>
  </cols>
  <sheetData>
    <row r="1" spans="1:18" s="19" customFormat="1" ht="30" customHeight="1">
      <c r="A1" s="94" t="s">
        <v>133</v>
      </c>
      <c r="B1" s="94"/>
      <c r="C1" s="94"/>
    </row>
    <row r="2" spans="1:18" ht="15" customHeight="1">
      <c r="C2" s="76"/>
      <c r="P2" s="77"/>
      <c r="Q2" s="77"/>
      <c r="R2" s="77"/>
    </row>
    <row r="3" spans="1:18" s="79" customFormat="1" ht="25.5">
      <c r="A3" s="28" t="s">
        <v>134</v>
      </c>
      <c r="B3" s="28" t="s">
        <v>69</v>
      </c>
      <c r="C3" s="29" t="s">
        <v>136</v>
      </c>
      <c r="D3" s="78"/>
      <c r="E3" s="78"/>
      <c r="F3" s="78"/>
      <c r="G3" s="23"/>
      <c r="H3" s="23"/>
      <c r="N3" s="20"/>
      <c r="O3" s="20"/>
      <c r="P3" s="20"/>
      <c r="Q3" s="20"/>
      <c r="R3" s="20"/>
    </row>
    <row r="4" spans="1:18" ht="15" customHeight="1">
      <c r="A4" s="80" t="str">
        <f>Valutazione!$C$20</f>
        <v>Smart Site «Mobility»</v>
      </c>
      <c r="B4" s="80" t="str">
        <f>Valutazione!$C$19</f>
        <v>Logistica dell’area o del quartiere</v>
      </c>
      <c r="C4" s="81">
        <f>Valutazione!$E$20</f>
        <v>0</v>
      </c>
      <c r="F4" s="76"/>
      <c r="P4" s="77"/>
      <c r="Q4" s="77"/>
      <c r="R4" s="77"/>
    </row>
    <row r="5" spans="1:18" ht="15" customHeight="1">
      <c r="A5" s="80" t="str">
        <f>Valutazione!$C$30</f>
        <v>Smart Site «Mobility»</v>
      </c>
      <c r="B5" s="80" t="str">
        <f>Valutazione!$C$29</f>
        <v>Mobilità combinata</v>
      </c>
      <c r="C5" s="81">
        <f>Valutazione!$E$30</f>
        <v>0</v>
      </c>
      <c r="F5" s="76"/>
      <c r="P5" s="77"/>
      <c r="Q5" s="77"/>
      <c r="R5" s="77"/>
    </row>
    <row r="6" spans="1:18" ht="15" customHeight="1">
      <c r="A6" s="80" t="str">
        <f>Valutazione!$C$41</f>
        <v>Smart Site «Mobility»</v>
      </c>
      <c r="B6" s="80" t="str">
        <f>Valutazione!$C$40</f>
        <v>Mobilità elettrica</v>
      </c>
      <c r="C6" s="81">
        <f>Valutazione!$E$41</f>
        <v>0</v>
      </c>
      <c r="F6" s="76"/>
      <c r="P6" s="77"/>
      <c r="Q6" s="77"/>
      <c r="R6" s="77"/>
    </row>
    <row r="7" spans="1:18" ht="15" customHeight="1">
      <c r="A7" s="80" t="str">
        <f>Valutazione!$C$52</f>
        <v>Smart Site «People»</v>
      </c>
      <c r="B7" s="80" t="str">
        <f>Valutazione!$C$51</f>
        <v>Community Building</v>
      </c>
      <c r="C7" s="81">
        <f>Valutazione!$E$52</f>
        <v>0</v>
      </c>
      <c r="F7" s="76"/>
      <c r="P7" s="77"/>
      <c r="Q7" s="77"/>
      <c r="R7" s="77"/>
    </row>
    <row r="8" spans="1:18" ht="15" customHeight="1">
      <c r="A8" s="80" t="str">
        <f>Valutazione!$C$63</f>
        <v>Smart Site «People»</v>
      </c>
      <c r="B8" s="80" t="str">
        <f>Valutazione!$C$62</f>
        <v>Impronta personale</v>
      </c>
      <c r="C8" s="81">
        <f>Valutazione!$E$63</f>
        <v>0</v>
      </c>
      <c r="F8" s="76"/>
      <c r="P8" s="77"/>
      <c r="Q8" s="77"/>
      <c r="R8" s="77"/>
    </row>
    <row r="9" spans="1:18" ht="15" customHeight="1">
      <c r="A9" s="80" t="str">
        <f>Valutazione!$C$73</f>
        <v>Smart Site «Economy»</v>
      </c>
      <c r="B9" s="80" t="str">
        <f>Valutazione!$C$72</f>
        <v>Room Sharing</v>
      </c>
      <c r="C9" s="81">
        <f>Valutazione!$E$73</f>
        <v>0</v>
      </c>
      <c r="F9" s="76"/>
      <c r="P9" s="77"/>
      <c r="Q9" s="77"/>
      <c r="R9" s="77"/>
    </row>
    <row r="10" spans="1:18" ht="15" customHeight="1">
      <c r="A10" s="80" t="str">
        <f>Valutazione!$C$83</f>
        <v>Smart Site «Economy»</v>
      </c>
      <c r="B10" s="80" t="str">
        <f>Valutazione!$C$82</f>
        <v>Fornitura ecologica, socialmente responsabile e zero rifiuti</v>
      </c>
      <c r="C10" s="81">
        <f>Valutazione!$E$83</f>
        <v>0</v>
      </c>
      <c r="P10" s="77"/>
      <c r="Q10" s="77"/>
      <c r="R10" s="77"/>
    </row>
    <row r="11" spans="1:18" ht="15" customHeight="1">
      <c r="A11" s="80" t="str">
        <f>Valutazione!$C$93</f>
        <v>Smart Site «Economy»</v>
      </c>
      <c r="B11" s="80" t="str">
        <f>Valutazione!$C$92</f>
        <v>Condivisione di beni e servizi</v>
      </c>
      <c r="C11" s="81">
        <f>Valutazione!$E$93</f>
        <v>0</v>
      </c>
      <c r="P11" s="77"/>
      <c r="Q11" s="77"/>
      <c r="R11" s="77"/>
    </row>
    <row r="12" spans="1:18" s="19" customFormat="1" ht="15" customHeight="1">
      <c r="A12" s="82" t="str">
        <f>Valutazione!$C$103</f>
        <v>Smart Site «Buildings &amp; Environment»</v>
      </c>
      <c r="B12" s="82" t="str">
        <f>Valutazione!$C$102</f>
        <v>Approvvigionamento energetico smart</v>
      </c>
      <c r="C12" s="83">
        <f>Valutazione!$E$103</f>
        <v>0</v>
      </c>
      <c r="E12" s="24"/>
      <c r="F12" s="84"/>
      <c r="P12" s="85"/>
      <c r="Q12" s="85"/>
      <c r="R12" s="85"/>
    </row>
    <row r="13" spans="1:18" ht="15" customHeight="1">
      <c r="A13" s="80" t="str">
        <f>Valutazione!$C$112</f>
        <v>Smart Site «Buildings &amp; Environment»</v>
      </c>
      <c r="B13" s="80" t="str">
        <f>Valutazione!$C$111</f>
        <v>Internet delle cose e cyber security</v>
      </c>
      <c r="C13" s="81">
        <f>Valutazione!$E$112</f>
        <v>0</v>
      </c>
      <c r="P13" s="77"/>
      <c r="Q13" s="77"/>
      <c r="R13" s="77"/>
    </row>
    <row r="14" spans="1:18" ht="15" customHeight="1">
      <c r="A14" s="80" t="str">
        <f>Valutazione!C122</f>
        <v>Smart Site «Buildings &amp; Environment»</v>
      </c>
      <c r="B14" s="80" t="str">
        <f>Valutazione!$C$121</f>
        <v xml:space="preserve">Progettazione digitale </v>
      </c>
      <c r="C14" s="81">
        <f>Valutazione!$E$122</f>
        <v>0</v>
      </c>
      <c r="P14" s="77"/>
      <c r="Q14" s="77"/>
      <c r="R14" s="77"/>
    </row>
    <row r="15" spans="1:18" ht="15" customHeight="1">
      <c r="A15" s="80" t="str">
        <f>Valutazione!$C$133</f>
        <v>Smart Site «Management»</v>
      </c>
      <c r="B15" s="80" t="str">
        <f>Valutazione!$C$132</f>
        <v>App dell’area o del quartiere</v>
      </c>
      <c r="C15" s="81">
        <f>Valutazione!$E$133</f>
        <v>0</v>
      </c>
      <c r="P15" s="77"/>
      <c r="Q15" s="77"/>
      <c r="R15" s="77"/>
    </row>
    <row r="16" spans="1:18" ht="15" customHeight="1">
      <c r="A16" s="80" t="str">
        <f>Valutazione!$C$143</f>
        <v>Smart Site «Management»</v>
      </c>
      <c r="B16" s="80" t="str">
        <f>Valutazione!$C$142</f>
        <v>Open Site Data</v>
      </c>
      <c r="C16" s="81">
        <f>Valutazione!$E$143</f>
        <v>0</v>
      </c>
      <c r="P16" s="77"/>
      <c r="Q16" s="77"/>
      <c r="R16" s="77"/>
    </row>
    <row r="17" spans="1:19" ht="15" customHeight="1">
      <c r="A17" s="80" t="str">
        <f>Valutazione!$C$153</f>
        <v>Smart Site «Living»</v>
      </c>
      <c r="B17" s="80" t="str">
        <f>Valutazione!$C$152</f>
        <v xml:space="preserve">Servizi d’area smart </v>
      </c>
      <c r="C17" s="81">
        <f>Valutazione!$E$153</f>
        <v>0</v>
      </c>
      <c r="P17" s="77"/>
      <c r="Q17" s="77"/>
      <c r="R17" s="77"/>
    </row>
    <row r="18" spans="1:19" ht="15" customHeight="1">
      <c r="A18" s="80" t="str">
        <f>Valutazione!$C$162</f>
        <v>Smart Site «Living»</v>
      </c>
      <c r="B18" s="80" t="str">
        <f>Valutazione!$C$161</f>
        <v>Co-progettazione dello spazio esterno</v>
      </c>
      <c r="C18" s="81">
        <f>Valutazione!$E$162</f>
        <v>0</v>
      </c>
      <c r="P18" s="77"/>
      <c r="Q18" s="77"/>
      <c r="R18" s="77"/>
    </row>
    <row r="19" spans="1:19" ht="15" customHeight="1">
      <c r="C19" s="76"/>
      <c r="P19" s="77"/>
      <c r="Q19" s="77"/>
      <c r="R19" s="77"/>
    </row>
    <row r="20" spans="1:19" ht="15" customHeight="1">
      <c r="C20" s="76"/>
      <c r="P20" s="77"/>
      <c r="Q20" s="77"/>
      <c r="R20" s="77"/>
    </row>
    <row r="21" spans="1:19" ht="15" customHeight="1">
      <c r="C21" s="76"/>
      <c r="P21" s="77"/>
      <c r="Q21" s="77"/>
      <c r="R21" s="77"/>
    </row>
    <row r="22" spans="1:19" ht="15" customHeight="1">
      <c r="C22" s="76"/>
      <c r="P22" s="77"/>
      <c r="Q22" s="77"/>
      <c r="R22" s="77"/>
    </row>
    <row r="23" spans="1:19" ht="15" customHeight="1">
      <c r="C23" s="76"/>
      <c r="P23" s="77"/>
      <c r="Q23" s="77"/>
      <c r="R23" s="77"/>
    </row>
    <row r="24" spans="1:19" ht="15" customHeight="1">
      <c r="C24" s="76"/>
      <c r="P24" s="77"/>
      <c r="Q24" s="77"/>
      <c r="R24" s="77"/>
    </row>
    <row r="25" spans="1:19" ht="15" customHeight="1">
      <c r="C25" s="76"/>
      <c r="P25" s="77"/>
      <c r="Q25" s="77"/>
      <c r="R25" s="77"/>
    </row>
    <row r="26" spans="1:19" ht="15" customHeight="1">
      <c r="C26" s="76"/>
      <c r="P26" s="77"/>
      <c r="Q26" s="77"/>
      <c r="R26" s="77"/>
    </row>
    <row r="27" spans="1:19" ht="15" customHeight="1">
      <c r="C27" s="76"/>
      <c r="P27" s="77"/>
      <c r="Q27" s="77"/>
      <c r="R27" s="77"/>
    </row>
    <row r="28" spans="1:19" ht="15" customHeight="1">
      <c r="C28" s="76"/>
      <c r="P28" s="77"/>
      <c r="Q28" s="77"/>
      <c r="R28" s="77"/>
    </row>
    <row r="29" spans="1:19" ht="15" customHeight="1">
      <c r="C29" s="76"/>
      <c r="P29" s="77"/>
      <c r="Q29" s="77"/>
      <c r="R29" s="77"/>
    </row>
    <row r="30" spans="1:19" ht="25.5">
      <c r="A30" s="28" t="s">
        <v>134</v>
      </c>
      <c r="B30" s="29"/>
      <c r="C30" s="29" t="s">
        <v>135</v>
      </c>
      <c r="D30" s="78"/>
      <c r="E30" s="78"/>
      <c r="F30" s="78"/>
      <c r="P30" s="77"/>
      <c r="Q30" s="77"/>
      <c r="R30" s="77"/>
    </row>
    <row r="31" spans="1:19" ht="15" customHeight="1">
      <c r="A31" s="80" t="str">
        <f>$A$4</f>
        <v>Smart Site «Mobility»</v>
      </c>
      <c r="B31" s="80"/>
      <c r="C31" s="86">
        <f>SUM($C$4:$C$6)/3</f>
        <v>0</v>
      </c>
      <c r="D31" s="76"/>
      <c r="Q31" s="77"/>
      <c r="R31" s="77"/>
      <c r="S31" s="77"/>
    </row>
    <row r="32" spans="1:19" ht="15" customHeight="1">
      <c r="A32" s="80" t="str">
        <f>$A$7</f>
        <v>Smart Site «People»</v>
      </c>
      <c r="B32" s="80"/>
      <c r="C32" s="86">
        <f>SUM($C$7:$C$8)/2</f>
        <v>0</v>
      </c>
      <c r="D32" s="76"/>
      <c r="Q32" s="77"/>
      <c r="R32" s="77"/>
      <c r="S32" s="77"/>
    </row>
    <row r="33" spans="1:19" ht="15" customHeight="1">
      <c r="A33" s="80" t="str">
        <f>$A$9</f>
        <v>Smart Site «Economy»</v>
      </c>
      <c r="B33" s="80"/>
      <c r="C33" s="86">
        <f>SUM($C$9:$C$11)/3</f>
        <v>0</v>
      </c>
      <c r="D33" s="76"/>
      <c r="Q33" s="77"/>
      <c r="R33" s="77"/>
      <c r="S33" s="77"/>
    </row>
    <row r="34" spans="1:19" ht="15" customHeight="1">
      <c r="A34" s="80" t="str">
        <f>$A$12</f>
        <v>Smart Site «Buildings &amp; Environment»</v>
      </c>
      <c r="B34" s="80"/>
      <c r="C34" s="86">
        <f>SUM($C$12:$C$14)/3</f>
        <v>0</v>
      </c>
      <c r="D34" s="76"/>
      <c r="Q34" s="77"/>
      <c r="R34" s="77"/>
      <c r="S34" s="77"/>
    </row>
    <row r="35" spans="1:19" ht="15" customHeight="1">
      <c r="A35" s="80" t="str">
        <f>$A$15</f>
        <v>Smart Site «Management»</v>
      </c>
      <c r="B35" s="80"/>
      <c r="C35" s="86">
        <f>SUM($C$15:$C$16)/3</f>
        <v>0</v>
      </c>
      <c r="D35" s="76"/>
      <c r="Q35" s="77"/>
      <c r="R35" s="77"/>
      <c r="S35" s="77"/>
    </row>
    <row r="36" spans="1:19" ht="15" customHeight="1">
      <c r="A36" s="80" t="str">
        <f>$A$17</f>
        <v>Smart Site «Living»</v>
      </c>
      <c r="B36" s="80"/>
      <c r="C36" s="86">
        <f>SUM($C$17:$C$18)/3</f>
        <v>0</v>
      </c>
      <c r="D36" s="76"/>
      <c r="Q36" s="77"/>
      <c r="R36" s="77"/>
      <c r="S36" s="77"/>
    </row>
    <row r="37" spans="1:19" ht="15" customHeight="1">
      <c r="D37" s="76"/>
      <c r="Q37" s="77"/>
      <c r="R37" s="77"/>
      <c r="S37" s="77"/>
    </row>
    <row r="38" spans="1:19" ht="15" customHeight="1">
      <c r="A38" s="22" t="s">
        <v>70</v>
      </c>
      <c r="B38" s="22"/>
      <c r="C38" s="87">
        <f>SUM(C31:C36)/COUNTA(C31:C36)</f>
        <v>0</v>
      </c>
      <c r="D38" s="76"/>
      <c r="Q38" s="77"/>
      <c r="R38" s="77"/>
      <c r="S38" s="77"/>
    </row>
    <row r="39" spans="1:19" ht="15" customHeight="1">
      <c r="C39" s="76"/>
      <c r="P39" s="77"/>
      <c r="Q39" s="77"/>
      <c r="R39" s="77"/>
    </row>
    <row r="40" spans="1:19" ht="15" customHeight="1">
      <c r="C40" s="76"/>
      <c r="P40" s="77"/>
      <c r="Q40" s="77"/>
      <c r="R40" s="77"/>
    </row>
    <row r="41" spans="1:19" ht="15" customHeight="1">
      <c r="C41" s="76"/>
      <c r="P41" s="77"/>
      <c r="Q41" s="77"/>
      <c r="R41" s="77"/>
    </row>
    <row r="42" spans="1:19" ht="15" customHeight="1">
      <c r="C42" s="76"/>
      <c r="P42" s="77"/>
      <c r="Q42" s="77"/>
      <c r="R42" s="77"/>
    </row>
    <row r="43" spans="1:19" ht="15" customHeight="1">
      <c r="C43" s="76"/>
      <c r="P43" s="77"/>
      <c r="Q43" s="77"/>
      <c r="R43" s="77"/>
    </row>
    <row r="44" spans="1:19" ht="15" customHeight="1">
      <c r="C44" s="76"/>
      <c r="P44" s="77"/>
      <c r="Q44" s="77"/>
      <c r="R44" s="77"/>
    </row>
    <row r="45" spans="1:19" ht="15" customHeight="1">
      <c r="C45" s="76"/>
      <c r="P45" s="77"/>
      <c r="Q45" s="77"/>
      <c r="R45" s="77"/>
    </row>
    <row r="46" spans="1:19" ht="15" customHeight="1">
      <c r="C46" s="76"/>
      <c r="P46" s="77"/>
      <c r="Q46" s="77"/>
      <c r="R46" s="77"/>
    </row>
    <row r="47" spans="1:19" ht="15" customHeight="1">
      <c r="C47" s="76"/>
      <c r="P47" s="77"/>
      <c r="Q47" s="77"/>
      <c r="R47" s="77"/>
    </row>
    <row r="48" spans="1:19" ht="15" customHeight="1">
      <c r="C48" s="76"/>
      <c r="P48" s="77"/>
      <c r="Q48" s="77"/>
      <c r="R48" s="77"/>
    </row>
    <row r="49" spans="1:18" ht="15" customHeight="1">
      <c r="C49" s="76"/>
      <c r="P49" s="77"/>
      <c r="Q49" s="77"/>
      <c r="R49" s="77"/>
    </row>
    <row r="50" spans="1:18" ht="15" customHeight="1">
      <c r="C50" s="76"/>
      <c r="P50" s="77"/>
      <c r="Q50" s="77"/>
      <c r="R50" s="77"/>
    </row>
    <row r="51" spans="1:18" ht="15" customHeight="1">
      <c r="C51" s="76"/>
      <c r="P51" s="77"/>
      <c r="Q51" s="77"/>
      <c r="R51" s="77"/>
    </row>
    <row r="52" spans="1:18" ht="15" customHeight="1">
      <c r="C52" s="76"/>
      <c r="P52" s="77"/>
      <c r="Q52" s="77"/>
      <c r="R52" s="77"/>
    </row>
    <row r="53" spans="1:18" ht="15" customHeight="1">
      <c r="C53" s="76"/>
      <c r="P53" s="77"/>
      <c r="Q53" s="77"/>
      <c r="R53" s="77"/>
    </row>
    <row r="54" spans="1:18" ht="15" customHeight="1">
      <c r="C54" s="76"/>
      <c r="P54" s="77"/>
      <c r="Q54" s="77"/>
      <c r="R54" s="77"/>
    </row>
    <row r="55" spans="1:18" ht="15" customHeight="1">
      <c r="C55" s="76"/>
      <c r="P55" s="77"/>
      <c r="Q55" s="77"/>
      <c r="R55" s="77"/>
    </row>
    <row r="56" spans="1:18" ht="15" customHeight="1">
      <c r="C56" s="76"/>
      <c r="P56" s="77"/>
      <c r="Q56" s="77"/>
      <c r="R56" s="77"/>
    </row>
    <row r="57" spans="1:18" ht="25.5">
      <c r="A57" s="28" t="s">
        <v>134</v>
      </c>
      <c r="B57" s="28" t="s">
        <v>69</v>
      </c>
      <c r="C57" s="30" t="s">
        <v>142</v>
      </c>
      <c r="D57" s="74" t="s">
        <v>144</v>
      </c>
      <c r="E57" s="30" t="s">
        <v>143</v>
      </c>
      <c r="F57" s="78"/>
      <c r="P57" s="77"/>
      <c r="Q57" s="77"/>
      <c r="R57" s="77"/>
    </row>
    <row r="58" spans="1:18" ht="15" customHeight="1">
      <c r="A58" s="80" t="str">
        <f>Valutazione!$C$20</f>
        <v>Smart Site «Mobility»</v>
      </c>
      <c r="B58" s="80" t="str">
        <f>Valutazione!$C$19</f>
        <v>Logistica dell’area o del quartiere</v>
      </c>
      <c r="C58" s="88">
        <f>COUNTA(Valutazione!$E$23:$E$25)</f>
        <v>3</v>
      </c>
      <c r="D58" s="89">
        <f>COUNTIF(Valutazione!$E$23:$E$25,"nessuna risposta")</f>
        <v>0</v>
      </c>
      <c r="E58" s="88">
        <f>C58-D58</f>
        <v>3</v>
      </c>
      <c r="P58" s="77"/>
      <c r="Q58" s="77"/>
      <c r="R58" s="77"/>
    </row>
    <row r="59" spans="1:18" ht="15" customHeight="1">
      <c r="A59" s="80" t="str">
        <f>Valutazione!$C$30</f>
        <v>Smart Site «Mobility»</v>
      </c>
      <c r="B59" s="80" t="str">
        <f>Valutazione!$C$29</f>
        <v>Mobilità combinata</v>
      </c>
      <c r="C59" s="88">
        <f>COUNTA(Valutazione!$E$33:$E$36)</f>
        <v>4</v>
      </c>
      <c r="D59" s="89">
        <f>COUNTIF(Valutazione!$E$33:$E$36,"nessuna risposta")</f>
        <v>0</v>
      </c>
      <c r="E59" s="88">
        <f t="shared" ref="E59:E72" si="0">C59-D59</f>
        <v>4</v>
      </c>
      <c r="P59" s="77"/>
      <c r="Q59" s="77"/>
      <c r="R59" s="77"/>
    </row>
    <row r="60" spans="1:18" ht="15" customHeight="1">
      <c r="A60" s="80" t="str">
        <f>Valutazione!$C$41</f>
        <v>Smart Site «Mobility»</v>
      </c>
      <c r="B60" s="80" t="str">
        <f>Valutazione!$C$40</f>
        <v>Mobilità elettrica</v>
      </c>
      <c r="C60" s="88">
        <f>COUNTA(Valutazione!$E$44:$E$47)</f>
        <v>4</v>
      </c>
      <c r="D60" s="89">
        <f>COUNTIF(Valutazione!$E$44:$E$47,"nessuna risposta")</f>
        <v>0</v>
      </c>
      <c r="E60" s="88">
        <f t="shared" si="0"/>
        <v>4</v>
      </c>
      <c r="P60" s="77"/>
      <c r="Q60" s="77"/>
      <c r="R60" s="77"/>
    </row>
    <row r="61" spans="1:18" ht="15" customHeight="1">
      <c r="A61" s="80" t="str">
        <f>Valutazione!$C$52</f>
        <v>Smart Site «People»</v>
      </c>
      <c r="B61" s="80" t="str">
        <f>Valutazione!$C$51</f>
        <v>Community Building</v>
      </c>
      <c r="C61" s="88">
        <f>COUNTA(Valutazione!$E$55:$E$58)</f>
        <v>4</v>
      </c>
      <c r="D61" s="89">
        <f>COUNTIF(Valutazione!$E$55:$E$58,"nessuna risposta")</f>
        <v>0</v>
      </c>
      <c r="E61" s="88">
        <f t="shared" si="0"/>
        <v>4</v>
      </c>
      <c r="P61" s="77"/>
      <c r="Q61" s="77"/>
      <c r="R61" s="77"/>
    </row>
    <row r="62" spans="1:18" ht="15" customHeight="1">
      <c r="A62" s="80" t="str">
        <f>Valutazione!$C$63</f>
        <v>Smart Site «People»</v>
      </c>
      <c r="B62" s="80" t="str">
        <f>Valutazione!$C$62</f>
        <v>Impronta personale</v>
      </c>
      <c r="C62" s="88">
        <f>COUNTA(Valutazione!$E$66:$E$68)</f>
        <v>3</v>
      </c>
      <c r="D62" s="89">
        <f>COUNTIF(Valutazione!$E$66:$E$68,"nessuna risposta")</f>
        <v>0</v>
      </c>
      <c r="E62" s="88">
        <f t="shared" si="0"/>
        <v>3</v>
      </c>
      <c r="P62" s="77"/>
      <c r="Q62" s="77"/>
      <c r="R62" s="77"/>
    </row>
    <row r="63" spans="1:18" ht="15" customHeight="1">
      <c r="A63" s="80" t="str">
        <f>Valutazione!$C$73</f>
        <v>Smart Site «Economy»</v>
      </c>
      <c r="B63" s="80" t="str">
        <f>Valutazione!$C$72</f>
        <v>Room Sharing</v>
      </c>
      <c r="C63" s="88">
        <f>COUNTA(Valutazione!$E$76:$E$78)</f>
        <v>3</v>
      </c>
      <c r="D63" s="89">
        <f>COUNTIF(Valutazione!$E$76:$E$78,"nessuna risposta")</f>
        <v>0</v>
      </c>
      <c r="E63" s="88">
        <f t="shared" si="0"/>
        <v>3</v>
      </c>
      <c r="P63" s="77"/>
      <c r="Q63" s="77"/>
      <c r="R63" s="77"/>
    </row>
    <row r="64" spans="1:18" ht="15" customHeight="1">
      <c r="A64" s="80" t="str">
        <f>Valutazione!$C$83</f>
        <v>Smart Site «Economy»</v>
      </c>
      <c r="B64" s="80" t="str">
        <f>Valutazione!$C$82</f>
        <v>Fornitura ecologica, socialmente responsabile e zero rifiuti</v>
      </c>
      <c r="C64" s="88">
        <f>COUNTA(Valutazione!$E$86:$E$88)</f>
        <v>3</v>
      </c>
      <c r="D64" s="89">
        <f>COUNTIF(Valutazione!$E$86:$E$88,"nessuna risposta")</f>
        <v>0</v>
      </c>
      <c r="E64" s="88">
        <f t="shared" si="0"/>
        <v>3</v>
      </c>
      <c r="P64" s="77"/>
      <c r="Q64" s="77"/>
      <c r="R64" s="77"/>
    </row>
    <row r="65" spans="1:18" ht="15" customHeight="1">
      <c r="A65" s="80" t="str">
        <f>Valutazione!$C$93</f>
        <v>Smart Site «Economy»</v>
      </c>
      <c r="B65" s="80" t="str">
        <f>Valutazione!$C$92</f>
        <v>Condivisione di beni e servizi</v>
      </c>
      <c r="C65" s="88">
        <f>COUNTA(Valutazione!$E$96:$E$98)</f>
        <v>3</v>
      </c>
      <c r="D65" s="89">
        <f>COUNTIF(Valutazione!$E$96:$E$98,"nessuna risposta")</f>
        <v>0</v>
      </c>
      <c r="E65" s="88">
        <f t="shared" si="0"/>
        <v>3</v>
      </c>
      <c r="P65" s="77"/>
      <c r="Q65" s="77"/>
      <c r="R65" s="77"/>
    </row>
    <row r="66" spans="1:18" ht="15" customHeight="1">
      <c r="A66" s="82" t="str">
        <f>Valutazione!$C$103</f>
        <v>Smart Site «Buildings &amp; Environment»</v>
      </c>
      <c r="B66" s="82" t="str">
        <f>Valutazione!$C$102</f>
        <v>Approvvigionamento energetico smart</v>
      </c>
      <c r="C66" s="90">
        <f>COUNTA(Valutazione!$E$106:$E$108)</f>
        <v>3</v>
      </c>
      <c r="D66" s="91">
        <f>COUNTIF(Valutazione!$E$106:$E$108,"nessuna risposta")</f>
        <v>0</v>
      </c>
      <c r="E66" s="90">
        <f t="shared" si="0"/>
        <v>3</v>
      </c>
      <c r="P66" s="77"/>
      <c r="Q66" s="77"/>
      <c r="R66" s="77"/>
    </row>
    <row r="67" spans="1:18" ht="15" customHeight="1">
      <c r="A67" s="80" t="str">
        <f>Valutazione!$C$112</f>
        <v>Smart Site «Buildings &amp; Environment»</v>
      </c>
      <c r="B67" s="80" t="str">
        <f>Valutazione!$C$111</f>
        <v>Internet delle cose e cyber security</v>
      </c>
      <c r="C67" s="88">
        <f>COUNTA(Valutazione!$E$115:$E$117)</f>
        <v>3</v>
      </c>
      <c r="D67" s="89">
        <f>COUNTIF(Valutazione!$E$115:$E$117,"nessuna risposta")</f>
        <v>0</v>
      </c>
      <c r="E67" s="88">
        <f t="shared" si="0"/>
        <v>3</v>
      </c>
      <c r="P67" s="77"/>
      <c r="Q67" s="77"/>
      <c r="R67" s="77"/>
    </row>
    <row r="68" spans="1:18" ht="15" customHeight="1">
      <c r="A68" s="80" t="str">
        <f>Valutazione!$C$122</f>
        <v>Smart Site «Buildings &amp; Environment»</v>
      </c>
      <c r="B68" s="80" t="str">
        <f>Valutazione!$C$121</f>
        <v xml:space="preserve">Progettazione digitale </v>
      </c>
      <c r="C68" s="88">
        <f>COUNTA(Valutazione!$E$125:$E$128)</f>
        <v>4</v>
      </c>
      <c r="D68" s="89">
        <f>COUNTIF(Valutazione!$E$125:$E$128,"nessuna risposta")</f>
        <v>0</v>
      </c>
      <c r="E68" s="88">
        <f t="shared" si="0"/>
        <v>4</v>
      </c>
      <c r="P68" s="77"/>
      <c r="Q68" s="77"/>
      <c r="R68" s="77"/>
    </row>
    <row r="69" spans="1:18" ht="15" customHeight="1">
      <c r="A69" s="80" t="str">
        <f>Valutazione!$C$133</f>
        <v>Smart Site «Management»</v>
      </c>
      <c r="B69" s="80" t="str">
        <f>Valutazione!$C$132</f>
        <v>App dell’area o del quartiere</v>
      </c>
      <c r="C69" s="88">
        <f>COUNTA(Valutazione!$E$136:$E$138)</f>
        <v>3</v>
      </c>
      <c r="D69" s="89">
        <f>COUNTIF(Valutazione!$E$136:$E$138,"nessuna risposta")</f>
        <v>0</v>
      </c>
      <c r="E69" s="88">
        <f t="shared" si="0"/>
        <v>3</v>
      </c>
      <c r="P69" s="77"/>
      <c r="Q69" s="77"/>
      <c r="R69" s="77"/>
    </row>
    <row r="70" spans="1:18" ht="15" customHeight="1">
      <c r="A70" s="80" t="str">
        <f>Valutazione!$C$143</f>
        <v>Smart Site «Management»</v>
      </c>
      <c r="B70" s="80" t="str">
        <f>Valutazione!$C$142</f>
        <v>Open Site Data</v>
      </c>
      <c r="C70" s="88">
        <f>COUNTA(Valutazione!$E$146:$E$148)</f>
        <v>3</v>
      </c>
      <c r="D70" s="89">
        <f>COUNTIF(Valutazione!$E$146:$E$148,"nessuna risposta")</f>
        <v>0</v>
      </c>
      <c r="E70" s="88">
        <f t="shared" si="0"/>
        <v>3</v>
      </c>
      <c r="P70" s="77"/>
      <c r="Q70" s="77"/>
      <c r="R70" s="77"/>
    </row>
    <row r="71" spans="1:18" ht="15" customHeight="1">
      <c r="A71" s="80" t="str">
        <f>Valutazione!$C$153</f>
        <v>Smart Site «Living»</v>
      </c>
      <c r="B71" s="80" t="str">
        <f>Valutazione!$C$152</f>
        <v xml:space="preserve">Servizi d’area smart </v>
      </c>
      <c r="C71" s="88">
        <f>COUNTA(Valutazione!$E$156:$E$158)</f>
        <v>3</v>
      </c>
      <c r="D71" s="89">
        <f>COUNTIF(Valutazione!$E$156:$E$158,"nessuna risposta")</f>
        <v>0</v>
      </c>
      <c r="E71" s="88">
        <f t="shared" si="0"/>
        <v>3</v>
      </c>
      <c r="P71" s="77"/>
      <c r="Q71" s="77"/>
      <c r="R71" s="77"/>
    </row>
    <row r="72" spans="1:18" ht="15" customHeight="1">
      <c r="A72" s="80" t="str">
        <f>Valutazione!$C$162</f>
        <v>Smart Site «Living»</v>
      </c>
      <c r="B72" s="80" t="str">
        <f>Valutazione!$C$161</f>
        <v>Co-progettazione dello spazio esterno</v>
      </c>
      <c r="C72" s="88">
        <f>COUNTA(Valutazione!$E$165:$E$167)</f>
        <v>3</v>
      </c>
      <c r="D72" s="89">
        <f>COUNTIF(Valutazione!$E$165:$E$167,"nessuna risposta")</f>
        <v>0</v>
      </c>
      <c r="E72" s="88">
        <f t="shared" si="0"/>
        <v>3</v>
      </c>
      <c r="P72" s="77"/>
      <c r="Q72" s="77"/>
      <c r="R72" s="77"/>
    </row>
    <row r="73" spans="1:18" ht="15" customHeight="1">
      <c r="C73" s="92"/>
      <c r="D73" s="93"/>
      <c r="E73" s="92"/>
      <c r="P73" s="77"/>
      <c r="Q73" s="77"/>
      <c r="R73" s="77"/>
    </row>
    <row r="74" spans="1:18" ht="15" customHeight="1">
      <c r="A74" s="25" t="s">
        <v>71</v>
      </c>
      <c r="B74" s="26"/>
      <c r="C74" s="27">
        <f>SUM(C58:C72)</f>
        <v>49</v>
      </c>
      <c r="D74" s="75">
        <f>SUM(D58:D72)</f>
        <v>0</v>
      </c>
      <c r="E74" s="27">
        <f>SUM(E58:E72)</f>
        <v>49</v>
      </c>
      <c r="P74" s="77"/>
      <c r="Q74" s="77"/>
      <c r="R74" s="77"/>
    </row>
    <row r="75" spans="1:18" ht="15" customHeight="1">
      <c r="C75" s="76"/>
      <c r="P75" s="77"/>
      <c r="Q75" s="77"/>
      <c r="R75" s="77"/>
    </row>
    <row r="76" spans="1:18" ht="15" customHeight="1">
      <c r="C76" s="76"/>
      <c r="P76" s="77"/>
      <c r="Q76" s="77"/>
      <c r="R76" s="77"/>
    </row>
    <row r="77" spans="1:18" ht="15" customHeight="1">
      <c r="C77" s="76"/>
      <c r="P77" s="77"/>
      <c r="Q77" s="77"/>
      <c r="R77" s="77"/>
    </row>
    <row r="78" spans="1:18" ht="15" customHeight="1">
      <c r="C78" s="76"/>
      <c r="P78" s="77"/>
      <c r="Q78" s="77"/>
      <c r="R78" s="77"/>
    </row>
    <row r="79" spans="1:18" ht="15" customHeight="1">
      <c r="C79" s="76"/>
      <c r="P79" s="77"/>
      <c r="Q79" s="77"/>
      <c r="R79" s="77"/>
    </row>
    <row r="80" spans="1:18" ht="15" customHeight="1">
      <c r="C80" s="76"/>
      <c r="P80" s="77"/>
      <c r="Q80" s="77"/>
      <c r="R80" s="77"/>
    </row>
    <row r="81" spans="15:18" ht="36" customHeight="1">
      <c r="O81" s="21"/>
      <c r="P81" s="21"/>
      <c r="Q81" s="21"/>
      <c r="R81" s="21"/>
    </row>
    <row r="82" spans="15:18">
      <c r="O82" s="8"/>
      <c r="P82" s="8"/>
      <c r="Q82" s="8"/>
      <c r="R82" s="8"/>
    </row>
    <row r="118" s="12" customFormat="1" ht="30" customHeight="1"/>
  </sheetData>
  <sheetProtection algorithmName="SHA-512" hashValue="rWMyAZySNcfbHm59tnmphlIqViemT3ox3t8NtTDR1KyWSiymzHKDRcegiVY9J8Jtu9X/2tgQ8g+bX4XTIC3+dw==" saltValue="catZ4J5JTVo2rQljH/tcKA==" spinCount="100000" sheet="1" objects="1" scenarios="1"/>
  <mergeCells count="1">
    <mergeCell ref="A1:C1"/>
  </mergeCells>
  <pageMargins left="0.70866141732283472" right="0.70866141732283472" top="0.78740157480314965" bottom="0.78740157480314965" header="0.31496062992125984" footer="0.31496062992125984"/>
  <pageSetup paperSize="8" scale="75" fitToHeight="0" orientation="landscape" r:id="rId1"/>
  <headerFooter>
    <oddFooter>&amp;L&amp;9&amp;K12385FSmart Site Tool V1.1_03.2023&amp;R&amp;9&amp;K12385F&amp;P/&amp;N</oddFooter>
  </headerFooter>
  <rowBreaks count="1" manualBreakCount="1">
    <brk id="55" max="13" man="1"/>
  </rowBreaks>
  <colBreaks count="1" manualBreakCount="1">
    <brk id="17" max="1048575" man="1"/>
  </colBreaks>
  <customProperties>
    <customPr name="EpmWorksheetKeyString_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8"/>
  <sheetViews>
    <sheetView workbookViewId="0">
      <selection activeCell="K14" sqref="K14"/>
    </sheetView>
  </sheetViews>
  <sheetFormatPr defaultColWidth="11.42578125" defaultRowHeight="12.75"/>
  <cols>
    <col min="1" max="3" width="15.28515625" style="71" bestFit="1" customWidth="1"/>
    <col min="4" max="16384" width="11.42578125" style="71"/>
  </cols>
  <sheetData>
    <row r="1" spans="1:3">
      <c r="A1" s="71" t="s">
        <v>72</v>
      </c>
      <c r="B1" s="71" t="s">
        <v>73</v>
      </c>
      <c r="C1" s="71" t="s">
        <v>74</v>
      </c>
    </row>
    <row r="2" spans="1:3">
      <c r="A2" s="72" t="s">
        <v>75</v>
      </c>
      <c r="B2" s="72" t="s">
        <v>75</v>
      </c>
      <c r="C2" s="72" t="s">
        <v>75</v>
      </c>
    </row>
    <row r="3" spans="1:3">
      <c r="A3" s="73">
        <v>0</v>
      </c>
      <c r="B3" s="73">
        <v>0</v>
      </c>
      <c r="C3" s="73">
        <v>0</v>
      </c>
    </row>
    <row r="4" spans="1:3">
      <c r="A4" s="73">
        <v>1</v>
      </c>
      <c r="B4" s="73">
        <v>0.5</v>
      </c>
      <c r="C4" s="73">
        <v>0.25</v>
      </c>
    </row>
    <row r="5" spans="1:3">
      <c r="A5" s="71" t="s">
        <v>132</v>
      </c>
      <c r="B5" s="73">
        <v>1</v>
      </c>
      <c r="C5" s="73">
        <v>0.5</v>
      </c>
    </row>
    <row r="6" spans="1:3">
      <c r="B6" s="71" t="s">
        <v>132</v>
      </c>
      <c r="C6" s="73">
        <v>0.75</v>
      </c>
    </row>
    <row r="7" spans="1:3">
      <c r="B7" s="73"/>
      <c r="C7" s="73">
        <v>1</v>
      </c>
    </row>
    <row r="8" spans="1:3">
      <c r="C8" s="71" t="s">
        <v>132</v>
      </c>
    </row>
  </sheetData>
  <sheetProtection algorithmName="SHA-512" hashValue="9dwIlocziY1DujKeXv98KGq+Lrfsnnxulgg8ftVEGIJ8vjyPa/MvcabJ2drTHPujADKVGnHBXrPprssLnNZwYA==" saltValue="SFgHfoS65tDiIVnDNYyxnA==" spinCount="100000" sheet="1" objects="1" scenarios="1"/>
  <pageMargins left="0.7" right="0.7" top="0.78740157499999996" bottom="0.78740157499999996"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FD74CCD0372B149BFD5D6E0DA49B463" ma:contentTypeVersion="16" ma:contentTypeDescription="Creare un nuovo documento." ma:contentTypeScope="" ma:versionID="1a94925c243df91d0d960fe1b0e31338">
  <xsd:schema xmlns:xsd="http://www.w3.org/2001/XMLSchema" xmlns:xs="http://www.w3.org/2001/XMLSchema" xmlns:p="http://schemas.microsoft.com/office/2006/metadata/properties" xmlns:ns2="27fb2ff7-0c20-4c5c-a826-907057e5d2de" xmlns:ns3="4a61020e-a9b9-4ef2-b576-fbbbb8544170" targetNamespace="http://schemas.microsoft.com/office/2006/metadata/properties" ma:root="true" ma:fieldsID="7800a7db4bce131fe39f88a811b65a64" ns2:_="" ns3:_="">
    <xsd:import namespace="27fb2ff7-0c20-4c5c-a826-907057e5d2de"/>
    <xsd:import namespace="4a61020e-a9b9-4ef2-b576-fbbbb854417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b2ff7-0c20-4c5c-a826-907057e5d2de" elementFormDefault="qualified">
    <xsd:import namespace="http://schemas.microsoft.com/office/2006/documentManagement/types"/>
    <xsd:import namespace="http://schemas.microsoft.com/office/infopath/2007/PartnerControls"/>
    <xsd:element name="SharedWithUsers" ma:index="8"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internalName="SharedWithDetails" ma:readOnly="true">
      <xsd:simpleType>
        <xsd:restriction base="dms:Note">
          <xsd:maxLength value="255"/>
        </xsd:restriction>
      </xsd:simpleType>
    </xsd:element>
    <xsd:element name="TaxCatchAll" ma:index="23" nillable="true" ma:displayName="Taxonomy Catch All Column" ma:hidden="true" ma:list="{075ec8ef-30aa-40fa-ad57-b2ce900fb8f0}" ma:internalName="TaxCatchAll" ma:showField="CatchAllData" ma:web="27fb2ff7-0c20-4c5c-a826-907057e5d2d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a61020e-a9b9-4ef2-b576-fbbbb854417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f2624739-2749-4ed2-a5eb-5841f92d0a8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2D3F2E-7E0B-450B-9152-1420E91DDF70}">
  <ds:schemaRefs>
    <ds:schemaRef ds:uri="http://schemas.microsoft.com/sharepoint/v3/contenttype/forms"/>
  </ds:schemaRefs>
</ds:datastoreItem>
</file>

<file path=customXml/itemProps2.xml><?xml version="1.0" encoding="utf-8"?>
<ds:datastoreItem xmlns:ds="http://schemas.openxmlformats.org/officeDocument/2006/customXml" ds:itemID="{30EA1C07-4035-4828-9AF2-58D364403A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fb2ff7-0c20-4c5c-a826-907057e5d2de"/>
    <ds:schemaRef ds:uri="4a61020e-a9b9-4ef2-b576-fbbbb85441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Valutazione</vt:lpstr>
      <vt:lpstr>Risultati</vt:lpstr>
      <vt:lpstr>Wertelisten</vt:lpstr>
      <vt:lpstr>Risultati!Area_stampa</vt:lpstr>
      <vt:lpstr>Valutazione!Area_stampa</vt:lpstr>
      <vt:lpstr>Werteliste1</vt:lpstr>
      <vt:lpstr>Werteliste2</vt:lpstr>
      <vt:lpstr>Werteliste3</vt:lpstr>
    </vt:vector>
  </TitlesOfParts>
  <Manager/>
  <Company>novatlantis gmbh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Bewertungstool Smarte 2000 Watt Areale V1.0</dc:title>
  <dc:subject/>
  <dc:creator>Regina Flury von Arx</dc:creator>
  <cp:keywords/>
  <dc:description/>
  <cp:lastModifiedBy>Michela Sormani</cp:lastModifiedBy>
  <cp:lastPrinted>2023-03-13T12:51:33Z</cp:lastPrinted>
  <dcterms:created xsi:type="dcterms:W3CDTF">2020-05-13T15:53:10Z</dcterms:created>
  <dcterms:modified xsi:type="dcterms:W3CDTF">2023-03-21T12:58:22Z</dcterms:modified>
  <cp:category/>
</cp:coreProperties>
</file>